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7.xml" ContentType="application/vnd.openxmlformats-officedocument.drawingml.chartshapes+xml"/>
  <Override PartName="/xl/charts/chart20.xml" ContentType="application/vnd.openxmlformats-officedocument.drawingml.chart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drawings/drawing29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3.xml" ContentType="application/vnd.openxmlformats-officedocument.drawingml.chartshapes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6.xml" ContentType="application/vnd.openxmlformats-officedocument.drawingml.chartshapes+xml"/>
  <Override PartName="/xl/charts/chart32.xml" ContentType="application/vnd.openxmlformats-officedocument.drawingml.chart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9.xml" ContentType="application/vnd.openxmlformats-officedocument.drawingml.chartshapes+xml"/>
  <Override PartName="/xl/charts/chart36.xml" ContentType="application/vnd.openxmlformats-officedocument.drawingml.chart+xml"/>
  <Override PartName="/xl/drawings/drawing40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2.xml" ContentType="application/vnd.openxmlformats-officedocument.drawingml.chartshapes+xml"/>
  <Override PartName="/xl/charts/chart40.xml" ContentType="application/vnd.openxmlformats-officedocument.drawingml.chart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drawings/drawing44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8.xml" ContentType="application/vnd.openxmlformats-officedocument.drawingml.chartshapes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ml.chartshape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54.xml" ContentType="application/vnd.openxmlformats-officedocument.drawingml.chartshapes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D:\Documents\Prachi\Thilly\Summer_project\data_loader\mortality_orig_files\"/>
    </mc:Choice>
  </mc:AlternateContent>
  <xr:revisionPtr revIDLastSave="0" documentId="13_ncr:40009_{7CDDFD51-2618-491F-9C5E-31D5A254DA49}" xr6:coauthVersionLast="46" xr6:coauthVersionMax="46" xr10:uidLastSave="{00000000-0000-0000-0000-000000000000}"/>
  <bookViews>
    <workbookView visibility="hidden" xWindow="-120" yWindow="-120" windowWidth="29040" windowHeight="15990" firstSheet="13" activeTab="16"/>
  </bookViews>
  <sheets>
    <sheet name="Raw Data (EAM)" sheetId="1" r:id="rId1"/>
    <sheet name="1 minus TOT (EAM)" sheetId="47" r:id="rId2"/>
    <sheet name="Raw Adj (EAM)" sheetId="48" r:id="rId3"/>
    <sheet name="Raw Data (EAF)" sheetId="2" r:id="rId4"/>
    <sheet name="1 minus TOT (EAF)" sheetId="49" r:id="rId5"/>
    <sheet name="Raw Adj (EAF)" sheetId="50" r:id="rId6"/>
    <sheet name="Raw Data (NEAM)" sheetId="3" r:id="rId7"/>
    <sheet name="1 minus TOT (NEAM)" sheetId="51" r:id="rId8"/>
    <sheet name="Raw Adj (NEAM)" sheetId="52" r:id="rId9"/>
    <sheet name="Raw Data (NEAF)" sheetId="4" r:id="rId10"/>
    <sheet name="1 minus TOT (NEAF)" sheetId="53" r:id="rId11"/>
    <sheet name="Raw Adj (NEAF)" sheetId="54" r:id="rId12"/>
    <sheet name="Population (EAM)" sheetId="5" r:id="rId13"/>
    <sheet name="Population (EAF)" sheetId="6" r:id="rId14"/>
    <sheet name="Population (NEAM)" sheetId="7" r:id="rId15"/>
    <sheet name="Population (NEAF)" sheetId="8" r:id="rId16"/>
    <sheet name="Mortality by birth year (EAM)" sheetId="9" r:id="rId17"/>
    <sheet name="Mortality by birth year (EAF)" sheetId="10" r:id="rId18"/>
    <sheet name="Mortality by birth year (NEAM)" sheetId="11" r:id="rId19"/>
    <sheet name="Mortality by birth year (NEAF)" sheetId="12" r:id="rId20"/>
    <sheet name="Decades (EA)" sheetId="13" r:id="rId21"/>
    <sheet name="Decades (NEA)" sheetId="14" r:id="rId22"/>
    <sheet name="Mortality Chart (EA)" sheetId="15" r:id="rId23"/>
    <sheet name="Mortality Chart (NEA)" sheetId="16" r:id="rId24"/>
    <sheet name="Early (EA)" sheetId="17" r:id="rId25"/>
    <sheet name="Early (NEA)" sheetId="18" r:id="rId26"/>
    <sheet name="Middle (EA)" sheetId="19" r:id="rId27"/>
    <sheet name="Middle (NEA)" sheetId="20" r:id="rId28"/>
    <sheet name="Late (EA)" sheetId="21" r:id="rId29"/>
    <sheet name="Late (NEA)" sheetId="22" r:id="rId30"/>
    <sheet name="0.5-3 (EA)" sheetId="23" r:id="rId31"/>
    <sheet name="0.5-3 (NEA)" sheetId="24" r:id="rId32"/>
    <sheet name="7.5-17.5 (EA)" sheetId="25" r:id="rId33"/>
    <sheet name="7.5-17.5 (NEA)" sheetId="26" r:id="rId34"/>
    <sheet name="22.5-42.5 (EA)" sheetId="27" r:id="rId35"/>
    <sheet name="22.5-42.5 (NEA)" sheetId="28" r:id="rId36"/>
    <sheet name="52.5-72.5 (EA)" sheetId="29" r:id="rId37"/>
    <sheet name="52.5-72.5 (NEA)" sheetId="30" r:id="rId38"/>
    <sheet name="82.5-102.5 (EA)" sheetId="31" r:id="rId39"/>
    <sheet name="82.5-102.5 (NEA)" sheetId="32" r:id="rId40"/>
    <sheet name="Sheet3" sheetId="33" state="hidden" r:id="rId41"/>
    <sheet name="Sheet4" sheetId="34" state="hidden" r:id="rId42"/>
    <sheet name="Sheet5" sheetId="35" state="hidden" r:id="rId43"/>
    <sheet name="Sheet6" sheetId="36" state="hidden" r:id="rId44"/>
    <sheet name="Sheet7" sheetId="37" state="hidden" r:id="rId45"/>
    <sheet name="Sheet8" sheetId="38" state="hidden" r:id="rId46"/>
    <sheet name="Sheet9" sheetId="39" state="hidden" r:id="rId47"/>
    <sheet name="Sheet10" sheetId="40" state="hidden" r:id="rId48"/>
    <sheet name="Sheet11" sheetId="41" state="hidden" r:id="rId49"/>
    <sheet name="Sheet12" sheetId="42" state="hidden" r:id="rId50"/>
    <sheet name="Sheet13" sheetId="43" state="hidden" r:id="rId51"/>
    <sheet name="Sheet14" sheetId="44" state="hidden" r:id="rId52"/>
    <sheet name="Sheet15" sheetId="45" state="hidden" r:id="rId53"/>
    <sheet name="Sheet16" sheetId="46" state="hidden" r:id="rId5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4" l="1"/>
  <c r="I47" i="14"/>
  <c r="J45" i="14"/>
  <c r="K43" i="14"/>
  <c r="L41" i="14"/>
  <c r="M39" i="14"/>
  <c r="N37" i="14"/>
  <c r="O35" i="14"/>
  <c r="P32" i="14"/>
  <c r="H28" i="14"/>
  <c r="H22" i="14"/>
  <c r="I20" i="14"/>
  <c r="J18" i="14"/>
  <c r="K16" i="14"/>
  <c r="L14" i="14"/>
  <c r="M12" i="14"/>
  <c r="N10" i="14"/>
  <c r="O8" i="14"/>
  <c r="P5" i="14"/>
  <c r="H49" i="13"/>
  <c r="I47" i="13"/>
  <c r="J45" i="13"/>
  <c r="K43" i="13"/>
  <c r="L41" i="13"/>
  <c r="M39" i="13"/>
  <c r="N37" i="13"/>
  <c r="O35" i="13"/>
  <c r="P32" i="13"/>
  <c r="H28" i="13"/>
  <c r="H22" i="13"/>
  <c r="I20" i="13"/>
  <c r="J18" i="13"/>
  <c r="K16" i="13"/>
  <c r="L14" i="13"/>
  <c r="M12" i="13"/>
  <c r="N10" i="13"/>
  <c r="O8" i="13"/>
  <c r="P5" i="13"/>
  <c r="AZ23" i="12"/>
  <c r="AY23" i="12"/>
  <c r="BE22" i="12"/>
  <c r="BD22" i="12"/>
  <c r="BC22" i="12"/>
  <c r="BJ21" i="12"/>
  <c r="BI21" i="12"/>
  <c r="BO20" i="12"/>
  <c r="BN20" i="12"/>
  <c r="BT19" i="12"/>
  <c r="BS19" i="12"/>
  <c r="BY18" i="12"/>
  <c r="BX18" i="12"/>
  <c r="CD17" i="12"/>
  <c r="CC17" i="12"/>
  <c r="CI16" i="12"/>
  <c r="CH16" i="12"/>
  <c r="CN15" i="12"/>
  <c r="CM15" i="12"/>
  <c r="CS14" i="12"/>
  <c r="CR14" i="12"/>
  <c r="CX13" i="12"/>
  <c r="CW13" i="12"/>
  <c r="DC12" i="12"/>
  <c r="DB12" i="12"/>
  <c r="DH11" i="12"/>
  <c r="DG11" i="12"/>
  <c r="DM10" i="12"/>
  <c r="DL10" i="12"/>
  <c r="DR9" i="12"/>
  <c r="DQ9" i="12"/>
  <c r="DW8" i="12"/>
  <c r="DV8" i="12"/>
  <c r="EB7" i="12"/>
  <c r="EA7" i="12"/>
  <c r="EG6" i="12"/>
  <c r="EF6" i="12"/>
  <c r="EL5" i="12"/>
  <c r="EK5" i="12"/>
  <c r="EQ4" i="12"/>
  <c r="EP4" i="12"/>
  <c r="EU3" i="12"/>
  <c r="EW2" i="12"/>
  <c r="AZ23" i="11"/>
  <c r="AY23" i="11"/>
  <c r="BE22" i="11"/>
  <c r="BD22" i="11"/>
  <c r="BC22" i="11"/>
  <c r="BJ21" i="11"/>
  <c r="BI21" i="11"/>
  <c r="BO20" i="11"/>
  <c r="BN20" i="11"/>
  <c r="BT19" i="11"/>
  <c r="BS19" i="11"/>
  <c r="BY18" i="11"/>
  <c r="BX18" i="11"/>
  <c r="CD17" i="11"/>
  <c r="CC17" i="11"/>
  <c r="CI16" i="11"/>
  <c r="CH16" i="11"/>
  <c r="CN15" i="11"/>
  <c r="CM15" i="11"/>
  <c r="CS14" i="11"/>
  <c r="CR14" i="11"/>
  <c r="CX13" i="11"/>
  <c r="CW13" i="11"/>
  <c r="DC12" i="11"/>
  <c r="DB12" i="11"/>
  <c r="DH11" i="11"/>
  <c r="DG11" i="11"/>
  <c r="DM10" i="11"/>
  <c r="DL10" i="11"/>
  <c r="DR9" i="11"/>
  <c r="DQ9" i="11"/>
  <c r="DW8" i="11"/>
  <c r="DV8" i="11"/>
  <c r="EB7" i="11"/>
  <c r="EA7" i="11"/>
  <c r="EG6" i="11"/>
  <c r="EF6" i="11"/>
  <c r="EL5" i="11"/>
  <c r="EK5" i="11"/>
  <c r="EQ4" i="11"/>
  <c r="EP4" i="11"/>
  <c r="EU3" i="11"/>
  <c r="EW2" i="11"/>
  <c r="AZ23" i="10"/>
  <c r="AY23" i="10"/>
  <c r="BE22" i="10"/>
  <c r="BD22" i="10"/>
  <c r="BC22" i="10"/>
  <c r="BJ21" i="10"/>
  <c r="BI21" i="10"/>
  <c r="BO20" i="10"/>
  <c r="BN20" i="10"/>
  <c r="BT19" i="10"/>
  <c r="BS19" i="10"/>
  <c r="BY18" i="10"/>
  <c r="BX18" i="10"/>
  <c r="CD17" i="10"/>
  <c r="CC17" i="10"/>
  <c r="CI16" i="10"/>
  <c r="CH16" i="10"/>
  <c r="CN15" i="10"/>
  <c r="CM15" i="10"/>
  <c r="CS14" i="10"/>
  <c r="CR14" i="10"/>
  <c r="CX13" i="10"/>
  <c r="CW13" i="10"/>
  <c r="DC12" i="10"/>
  <c r="DB12" i="10"/>
  <c r="DH11" i="10"/>
  <c r="DG11" i="10"/>
  <c r="DM10" i="10"/>
  <c r="DL10" i="10"/>
  <c r="DR9" i="10"/>
  <c r="DQ9" i="10"/>
  <c r="DW8" i="10"/>
  <c r="DV8" i="10"/>
  <c r="EB7" i="10"/>
  <c r="EA7" i="10"/>
  <c r="EG6" i="10"/>
  <c r="EF6" i="10"/>
  <c r="EL5" i="10"/>
  <c r="EK5" i="10"/>
  <c r="EQ4" i="10"/>
  <c r="EP4" i="10"/>
  <c r="EU3" i="10"/>
  <c r="EW2" i="10"/>
  <c r="AZ23" i="9"/>
  <c r="AY23" i="9"/>
  <c r="BE22" i="9"/>
  <c r="BD22" i="9"/>
  <c r="BC22" i="9"/>
  <c r="BJ21" i="9"/>
  <c r="BI21" i="9"/>
  <c r="BO20" i="9"/>
  <c r="BN20" i="9"/>
  <c r="BT19" i="9"/>
  <c r="BS19" i="9"/>
  <c r="BY18" i="9"/>
  <c r="BX18" i="9"/>
  <c r="CD17" i="9"/>
  <c r="CC17" i="9"/>
  <c r="CI16" i="9"/>
  <c r="CH16" i="9"/>
  <c r="CN15" i="9"/>
  <c r="CM15" i="9"/>
  <c r="CS14" i="9"/>
  <c r="CR14" i="9"/>
  <c r="CX13" i="9"/>
  <c r="CW13" i="9"/>
  <c r="DC12" i="9"/>
  <c r="DB12" i="9"/>
  <c r="DH11" i="9"/>
  <c r="DG11" i="9"/>
  <c r="DM10" i="9"/>
  <c r="DL10" i="9"/>
  <c r="DR9" i="9"/>
  <c r="DQ9" i="9"/>
  <c r="DW8" i="9"/>
  <c r="DV8" i="9"/>
  <c r="EB7" i="9"/>
  <c r="EA7" i="9"/>
  <c r="EG6" i="9"/>
  <c r="EF6" i="9"/>
  <c r="EL5" i="9"/>
  <c r="EK5" i="9"/>
  <c r="EQ4" i="9"/>
  <c r="EP4" i="9"/>
  <c r="EU3" i="9"/>
  <c r="EW2" i="9"/>
  <c r="B67" i="8"/>
  <c r="B66" i="8"/>
  <c r="B65" i="8"/>
  <c r="B64" i="8"/>
  <c r="B63" i="8"/>
  <c r="B62" i="8"/>
  <c r="B61" i="8"/>
  <c r="B60" i="8"/>
  <c r="B59" i="8"/>
  <c r="B67" i="7"/>
  <c r="B66" i="7"/>
  <c r="B65" i="7"/>
  <c r="B64" i="7"/>
  <c r="B63" i="7"/>
  <c r="B62" i="7"/>
  <c r="B61" i="7"/>
  <c r="B60" i="7"/>
  <c r="B59" i="7"/>
  <c r="B67" i="6"/>
  <c r="B66" i="6"/>
  <c r="B65" i="6"/>
  <c r="B64" i="6"/>
  <c r="B63" i="6"/>
  <c r="B62" i="6"/>
  <c r="B61" i="6"/>
  <c r="B60" i="6"/>
  <c r="B59" i="6"/>
  <c r="B67" i="5"/>
  <c r="B66" i="5"/>
  <c r="B65" i="5"/>
  <c r="B64" i="5"/>
  <c r="B63" i="5"/>
  <c r="B62" i="5"/>
  <c r="B61" i="5"/>
  <c r="B60" i="5"/>
  <c r="B59" i="5"/>
  <c r="AB68" i="54"/>
  <c r="AA68" i="54"/>
  <c r="Z68" i="54"/>
  <c r="Y68" i="54"/>
  <c r="X68" i="54"/>
  <c r="W68" i="54"/>
  <c r="V68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AB67" i="54"/>
  <c r="AA67" i="54"/>
  <c r="Z67" i="54"/>
  <c r="Y67" i="54"/>
  <c r="X67" i="54"/>
  <c r="W67" i="54"/>
  <c r="V67" i="54"/>
  <c r="U67" i="54"/>
  <c r="T67" i="54"/>
  <c r="S67" i="54"/>
  <c r="R67" i="54"/>
  <c r="Q67" i="54"/>
  <c r="P67" i="54"/>
  <c r="O67" i="54"/>
  <c r="N67" i="54"/>
  <c r="M67" i="54"/>
  <c r="L67" i="54"/>
  <c r="K67" i="54"/>
  <c r="J67" i="54"/>
  <c r="I67" i="54"/>
  <c r="AB66" i="54"/>
  <c r="AA66" i="54"/>
  <c r="Z66" i="54"/>
  <c r="Y66" i="54"/>
  <c r="X66" i="54"/>
  <c r="W66" i="54"/>
  <c r="V66" i="54"/>
  <c r="U66" i="54"/>
  <c r="T66" i="54"/>
  <c r="S66" i="54"/>
  <c r="R66" i="54"/>
  <c r="Q66" i="54"/>
  <c r="P66" i="54"/>
  <c r="O66" i="54"/>
  <c r="N66" i="54"/>
  <c r="M66" i="54"/>
  <c r="L66" i="54"/>
  <c r="K66" i="54"/>
  <c r="J66" i="54"/>
  <c r="I66" i="54"/>
  <c r="AB65" i="54"/>
  <c r="AA65" i="54"/>
  <c r="Z65" i="54"/>
  <c r="Y65" i="54"/>
  <c r="X65" i="54"/>
  <c r="W65" i="54"/>
  <c r="V65" i="54"/>
  <c r="U65" i="54"/>
  <c r="T65" i="54"/>
  <c r="S65" i="54"/>
  <c r="R65" i="54"/>
  <c r="Q65" i="54"/>
  <c r="P65" i="54"/>
  <c r="O65" i="54"/>
  <c r="N65" i="54"/>
  <c r="M65" i="54"/>
  <c r="L65" i="54"/>
  <c r="K65" i="54"/>
  <c r="J65" i="54"/>
  <c r="I65" i="54"/>
  <c r="AB64" i="54"/>
  <c r="H53" i="14" s="1"/>
  <c r="AA64" i="54"/>
  <c r="Z64" i="54"/>
  <c r="I51" i="14" s="1"/>
  <c r="Y64" i="54"/>
  <c r="X64" i="54"/>
  <c r="W64" i="54"/>
  <c r="V64" i="54"/>
  <c r="U64" i="54"/>
  <c r="T64" i="54"/>
  <c r="L45" i="14" s="1"/>
  <c r="S64" i="54"/>
  <c r="R64" i="54"/>
  <c r="Q64" i="54"/>
  <c r="P64" i="54"/>
  <c r="N41" i="14" s="1"/>
  <c r="O64" i="54"/>
  <c r="N64" i="54"/>
  <c r="M64" i="54"/>
  <c r="L64" i="54"/>
  <c r="P37" i="14" s="1"/>
  <c r="K64" i="54"/>
  <c r="J64" i="54"/>
  <c r="Q35" i="14" s="1"/>
  <c r="I64" i="54"/>
  <c r="AB63" i="54"/>
  <c r="AA63" i="54"/>
  <c r="Z63" i="54"/>
  <c r="Y63" i="54"/>
  <c r="X63" i="54"/>
  <c r="W63" i="54"/>
  <c r="V63" i="54"/>
  <c r="U63" i="54"/>
  <c r="T63" i="54"/>
  <c r="S63" i="54"/>
  <c r="R63" i="54"/>
  <c r="Q63" i="54"/>
  <c r="P63" i="54"/>
  <c r="O63" i="54"/>
  <c r="N63" i="54"/>
  <c r="M63" i="54"/>
  <c r="L63" i="54"/>
  <c r="K63" i="54"/>
  <c r="J63" i="54"/>
  <c r="I63" i="54"/>
  <c r="AB62" i="54"/>
  <c r="AA62" i="54"/>
  <c r="Z62" i="54"/>
  <c r="Y62" i="54"/>
  <c r="X62" i="54"/>
  <c r="W62" i="54"/>
  <c r="V62" i="54"/>
  <c r="U62" i="54"/>
  <c r="T62" i="54"/>
  <c r="S62" i="54"/>
  <c r="R62" i="54"/>
  <c r="Q62" i="54"/>
  <c r="P62" i="54"/>
  <c r="O62" i="54"/>
  <c r="N62" i="54"/>
  <c r="M62" i="54"/>
  <c r="L62" i="54"/>
  <c r="K62" i="54"/>
  <c r="J62" i="54"/>
  <c r="I62" i="54"/>
  <c r="AB61" i="54"/>
  <c r="AA61" i="54"/>
  <c r="Z61" i="54"/>
  <c r="Y61" i="54"/>
  <c r="X61" i="54"/>
  <c r="W61" i="54"/>
  <c r="V61" i="54"/>
  <c r="U61" i="54"/>
  <c r="T61" i="54"/>
  <c r="S61" i="54"/>
  <c r="R61" i="54"/>
  <c r="Q61" i="54"/>
  <c r="P61" i="54"/>
  <c r="O61" i="54"/>
  <c r="N61" i="54"/>
  <c r="M61" i="54"/>
  <c r="L61" i="54"/>
  <c r="K61" i="54"/>
  <c r="J61" i="54"/>
  <c r="I61" i="54"/>
  <c r="AB60" i="54"/>
  <c r="BG23" i="12" s="1"/>
  <c r="AA60" i="54"/>
  <c r="BL22" i="12" s="1"/>
  <c r="Z60" i="54"/>
  <c r="BQ21" i="12" s="1"/>
  <c r="Y60" i="54"/>
  <c r="BV20" i="12" s="1"/>
  <c r="X60" i="54"/>
  <c r="CA19" i="12" s="1"/>
  <c r="W60" i="54"/>
  <c r="CF18" i="12" s="1"/>
  <c r="V60" i="54"/>
  <c r="CK17" i="12" s="1"/>
  <c r="U60" i="54"/>
  <c r="CP16" i="12" s="1"/>
  <c r="T60" i="54"/>
  <c r="CU15" i="12" s="1"/>
  <c r="S60" i="54"/>
  <c r="CZ14" i="12" s="1"/>
  <c r="R60" i="54"/>
  <c r="DE13" i="12" s="1"/>
  <c r="Q60" i="54"/>
  <c r="DJ12" i="12" s="1"/>
  <c r="P60" i="54"/>
  <c r="DO11" i="12" s="1"/>
  <c r="O60" i="54"/>
  <c r="DT10" i="12" s="1"/>
  <c r="N60" i="54"/>
  <c r="DY9" i="12" s="1"/>
  <c r="M60" i="54"/>
  <c r="ED8" i="12" s="1"/>
  <c r="L60" i="54"/>
  <c r="EI7" i="12" s="1"/>
  <c r="K60" i="54"/>
  <c r="EN6" i="12" s="1"/>
  <c r="J60" i="54"/>
  <c r="ES5" i="12" s="1"/>
  <c r="I60" i="54"/>
  <c r="EX4" i="12" s="1"/>
  <c r="G68" i="54"/>
  <c r="F68" i="54"/>
  <c r="E68" i="54"/>
  <c r="D68" i="54"/>
  <c r="C68" i="54"/>
  <c r="H68" i="54" s="1"/>
  <c r="B68" i="54" s="1"/>
  <c r="G67" i="54"/>
  <c r="F67" i="54"/>
  <c r="E67" i="54"/>
  <c r="D67" i="54"/>
  <c r="C67" i="54"/>
  <c r="G66" i="54"/>
  <c r="F66" i="54"/>
  <c r="E66" i="54"/>
  <c r="D66" i="54"/>
  <c r="C66" i="54"/>
  <c r="H66" i="54" s="1"/>
  <c r="B66" i="54" s="1"/>
  <c r="G65" i="54"/>
  <c r="F65" i="54"/>
  <c r="E65" i="54"/>
  <c r="D65" i="54"/>
  <c r="C65" i="54"/>
  <c r="H65" i="54" s="1"/>
  <c r="B65" i="54" s="1"/>
  <c r="G64" i="54"/>
  <c r="F64" i="54"/>
  <c r="E64" i="54"/>
  <c r="D64" i="54"/>
  <c r="C64" i="54"/>
  <c r="G63" i="54"/>
  <c r="F63" i="54"/>
  <c r="E63" i="54"/>
  <c r="D63" i="54"/>
  <c r="C63" i="54"/>
  <c r="G62" i="54"/>
  <c r="F62" i="54"/>
  <c r="E62" i="54"/>
  <c r="D62" i="54"/>
  <c r="C62" i="54"/>
  <c r="H62" i="54" s="1"/>
  <c r="G61" i="54"/>
  <c r="F61" i="54"/>
  <c r="E61" i="54"/>
  <c r="H61" i="54" s="1"/>
  <c r="D61" i="54"/>
  <c r="C61" i="54"/>
  <c r="G60" i="54"/>
  <c r="F60" i="54"/>
  <c r="E60" i="54"/>
  <c r="D60" i="54"/>
  <c r="H60" i="54" s="1"/>
  <c r="B60" i="54" s="1"/>
  <c r="C60" i="54"/>
  <c r="A60" i="54"/>
  <c r="A61" i="54" s="1"/>
  <c r="A62" i="54" s="1"/>
  <c r="A63" i="54" s="1"/>
  <c r="A64" i="54" s="1"/>
  <c r="A65" i="54" s="1"/>
  <c r="A66" i="54" s="1"/>
  <c r="A67" i="54" s="1"/>
  <c r="A68" i="54" s="1"/>
  <c r="A94" i="53"/>
  <c r="A95" i="53"/>
  <c r="A96" i="53"/>
  <c r="A97" i="53" s="1"/>
  <c r="A98" i="53" s="1"/>
  <c r="A99" i="53" s="1"/>
  <c r="A100" i="53"/>
  <c r="A101" i="53" s="1"/>
  <c r="A102" i="53" s="1"/>
  <c r="AB67" i="52"/>
  <c r="AA67" i="52"/>
  <c r="Z67" i="52"/>
  <c r="Y67" i="52"/>
  <c r="X67" i="52"/>
  <c r="W67" i="52"/>
  <c r="V67" i="52"/>
  <c r="U67" i="52"/>
  <c r="T67" i="52"/>
  <c r="S67" i="52"/>
  <c r="R67" i="52"/>
  <c r="Q67" i="52"/>
  <c r="P67" i="52"/>
  <c r="O67" i="52"/>
  <c r="N67" i="52"/>
  <c r="M67" i="52"/>
  <c r="L67" i="52"/>
  <c r="K67" i="52"/>
  <c r="J67" i="52"/>
  <c r="I67" i="52"/>
  <c r="AB66" i="52"/>
  <c r="AA66" i="52"/>
  <c r="Z66" i="52"/>
  <c r="Y66" i="52"/>
  <c r="X66" i="52"/>
  <c r="W66" i="52"/>
  <c r="V66" i="52"/>
  <c r="U66" i="52"/>
  <c r="T66" i="52"/>
  <c r="S66" i="52"/>
  <c r="R66" i="52"/>
  <c r="Q66" i="52"/>
  <c r="P66" i="52"/>
  <c r="O66" i="52"/>
  <c r="N66" i="52"/>
  <c r="M66" i="52"/>
  <c r="L66" i="52"/>
  <c r="K66" i="52"/>
  <c r="J66" i="52"/>
  <c r="I66" i="52"/>
  <c r="AB65" i="52"/>
  <c r="AA65" i="52"/>
  <c r="Z65" i="52"/>
  <c r="Y65" i="52"/>
  <c r="X65" i="52"/>
  <c r="W65" i="52"/>
  <c r="V65" i="52"/>
  <c r="U65" i="52"/>
  <c r="T65" i="52"/>
  <c r="S65" i="52"/>
  <c r="R65" i="52"/>
  <c r="Q65" i="52"/>
  <c r="P65" i="52"/>
  <c r="O65" i="52"/>
  <c r="N65" i="52"/>
  <c r="M65" i="52"/>
  <c r="L65" i="52"/>
  <c r="K65" i="52"/>
  <c r="J65" i="52"/>
  <c r="I65" i="52"/>
  <c r="AB64" i="52"/>
  <c r="AA64" i="52"/>
  <c r="Z64" i="52"/>
  <c r="Y64" i="52"/>
  <c r="X64" i="52"/>
  <c r="W64" i="52"/>
  <c r="V64" i="52"/>
  <c r="U64" i="52"/>
  <c r="T64" i="52"/>
  <c r="S64" i="52"/>
  <c r="R64" i="52"/>
  <c r="M16" i="14" s="1"/>
  <c r="Q64" i="52"/>
  <c r="P64" i="52"/>
  <c r="N14" i="14" s="1"/>
  <c r="O64" i="52"/>
  <c r="N64" i="52"/>
  <c r="M64" i="52"/>
  <c r="L64" i="52"/>
  <c r="K64" i="52"/>
  <c r="J64" i="52"/>
  <c r="I64" i="52"/>
  <c r="AB63" i="52"/>
  <c r="AA63" i="52"/>
  <c r="Z63" i="52"/>
  <c r="Y63" i="52"/>
  <c r="X63" i="52"/>
  <c r="W63" i="52"/>
  <c r="V63" i="52"/>
  <c r="U63" i="52"/>
  <c r="T63" i="52"/>
  <c r="S63" i="52"/>
  <c r="R63" i="52"/>
  <c r="Q63" i="52"/>
  <c r="P63" i="52"/>
  <c r="O63" i="52"/>
  <c r="N63" i="52"/>
  <c r="M63" i="52"/>
  <c r="L63" i="52"/>
  <c r="K63" i="52"/>
  <c r="J63" i="52"/>
  <c r="I63" i="52"/>
  <c r="AB62" i="52"/>
  <c r="AA62" i="52"/>
  <c r="Z62" i="52"/>
  <c r="Y62" i="52"/>
  <c r="X62" i="52"/>
  <c r="W62" i="52"/>
  <c r="V62" i="52"/>
  <c r="U62" i="52"/>
  <c r="T62" i="52"/>
  <c r="S62" i="52"/>
  <c r="R62" i="52"/>
  <c r="Q62" i="52"/>
  <c r="P62" i="52"/>
  <c r="O62" i="52"/>
  <c r="N62" i="52"/>
  <c r="M62" i="52"/>
  <c r="L62" i="52"/>
  <c r="K62" i="52"/>
  <c r="J62" i="52"/>
  <c r="I62" i="52"/>
  <c r="AB61" i="52"/>
  <c r="AA61" i="52"/>
  <c r="Z61" i="52"/>
  <c r="Y61" i="52"/>
  <c r="X61" i="52"/>
  <c r="W61" i="52"/>
  <c r="V61" i="52"/>
  <c r="U61" i="52"/>
  <c r="T61" i="52"/>
  <c r="S61" i="52"/>
  <c r="R61" i="52"/>
  <c r="Q61" i="52"/>
  <c r="P61" i="52"/>
  <c r="O61" i="52"/>
  <c r="N61" i="52"/>
  <c r="M61" i="52"/>
  <c r="L61" i="52"/>
  <c r="K61" i="52"/>
  <c r="J61" i="52"/>
  <c r="I61" i="52"/>
  <c r="AB60" i="52"/>
  <c r="BG23" i="11" s="1"/>
  <c r="AA60" i="52"/>
  <c r="BL22" i="11" s="1"/>
  <c r="Z60" i="52"/>
  <c r="BQ21" i="11" s="1"/>
  <c r="Y60" i="52"/>
  <c r="BV20" i="11" s="1"/>
  <c r="X60" i="52"/>
  <c r="CA19" i="11" s="1"/>
  <c r="W60" i="52"/>
  <c r="CF18" i="11" s="1"/>
  <c r="V60" i="52"/>
  <c r="CK17" i="11" s="1"/>
  <c r="U60" i="52"/>
  <c r="CP16" i="11" s="1"/>
  <c r="T60" i="52"/>
  <c r="CU15" i="11" s="1"/>
  <c r="S60" i="52"/>
  <c r="CZ14" i="11" s="1"/>
  <c r="R60" i="52"/>
  <c r="DE13" i="11" s="1"/>
  <c r="Q60" i="52"/>
  <c r="DJ12" i="11" s="1"/>
  <c r="P60" i="52"/>
  <c r="DO11" i="11" s="1"/>
  <c r="O60" i="52"/>
  <c r="DT10" i="11" s="1"/>
  <c r="N60" i="52"/>
  <c r="DY9" i="11" s="1"/>
  <c r="M60" i="52"/>
  <c r="ED8" i="11" s="1"/>
  <c r="L60" i="52"/>
  <c r="EI7" i="11" s="1"/>
  <c r="K60" i="52"/>
  <c r="EN6" i="11" s="1"/>
  <c r="J60" i="52"/>
  <c r="ES5" i="11" s="1"/>
  <c r="I60" i="52"/>
  <c r="EX4" i="11" s="1"/>
  <c r="G67" i="52"/>
  <c r="F67" i="52"/>
  <c r="E67" i="52"/>
  <c r="H67" i="52" s="1"/>
  <c r="B67" i="52" s="1"/>
  <c r="D67" i="52"/>
  <c r="C67" i="52"/>
  <c r="G66" i="52"/>
  <c r="F66" i="52"/>
  <c r="E66" i="52"/>
  <c r="D66" i="52"/>
  <c r="C66" i="52"/>
  <c r="H66" i="52" s="1"/>
  <c r="G65" i="52"/>
  <c r="F65" i="52"/>
  <c r="E65" i="52"/>
  <c r="D65" i="52"/>
  <c r="C65" i="52"/>
  <c r="H65" i="52" s="1"/>
  <c r="G64" i="52"/>
  <c r="F64" i="52"/>
  <c r="E64" i="52"/>
  <c r="D64" i="52"/>
  <c r="C64" i="52"/>
  <c r="H64" i="52" s="1"/>
  <c r="B64" i="52" s="1"/>
  <c r="G63" i="52"/>
  <c r="F63" i="52"/>
  <c r="E63" i="52"/>
  <c r="D63" i="52"/>
  <c r="C63" i="52"/>
  <c r="G62" i="52"/>
  <c r="F62" i="52"/>
  <c r="E62" i="52"/>
  <c r="D62" i="52"/>
  <c r="C62" i="52"/>
  <c r="H62" i="52" s="1"/>
  <c r="B62" i="52" s="1"/>
  <c r="G61" i="52"/>
  <c r="F61" i="52"/>
  <c r="E61" i="52"/>
  <c r="D61" i="52"/>
  <c r="H61" i="52" s="1"/>
  <c r="B61" i="52" s="1"/>
  <c r="C61" i="52"/>
  <c r="G60" i="52"/>
  <c r="F60" i="52"/>
  <c r="E60" i="52"/>
  <c r="D60" i="52"/>
  <c r="C60" i="52"/>
  <c r="A94" i="51"/>
  <c r="A95" i="51" s="1"/>
  <c r="A96" i="51" s="1"/>
  <c r="A97" i="51" s="1"/>
  <c r="A98" i="51" s="1"/>
  <c r="A99" i="51" s="1"/>
  <c r="A100" i="51" s="1"/>
  <c r="A101" i="51" s="1"/>
  <c r="A102" i="51" s="1"/>
  <c r="AB68" i="50"/>
  <c r="AA68" i="50"/>
  <c r="Z68" i="50"/>
  <c r="Y68" i="50"/>
  <c r="X68" i="50"/>
  <c r="W68" i="50"/>
  <c r="V68" i="50"/>
  <c r="U68" i="50"/>
  <c r="T68" i="50"/>
  <c r="S68" i="50"/>
  <c r="R68" i="50"/>
  <c r="Q68" i="50"/>
  <c r="P68" i="50"/>
  <c r="O68" i="50"/>
  <c r="N68" i="50"/>
  <c r="M68" i="50"/>
  <c r="L68" i="50"/>
  <c r="K68" i="50"/>
  <c r="J68" i="50"/>
  <c r="I68" i="50"/>
  <c r="AB67" i="50"/>
  <c r="AA67" i="50"/>
  <c r="Z67" i="50"/>
  <c r="Y67" i="50"/>
  <c r="X67" i="50"/>
  <c r="W67" i="50"/>
  <c r="V67" i="50"/>
  <c r="U67" i="50"/>
  <c r="T67" i="50"/>
  <c r="S67" i="50"/>
  <c r="R67" i="50"/>
  <c r="Q67" i="50"/>
  <c r="P67" i="50"/>
  <c r="O67" i="50"/>
  <c r="N67" i="50"/>
  <c r="M67" i="50"/>
  <c r="L67" i="50"/>
  <c r="K67" i="50"/>
  <c r="J67" i="50"/>
  <c r="I67" i="50"/>
  <c r="AB66" i="50"/>
  <c r="AA66" i="50"/>
  <c r="Z66" i="50"/>
  <c r="Y66" i="50"/>
  <c r="X66" i="50"/>
  <c r="W66" i="50"/>
  <c r="V66" i="50"/>
  <c r="U66" i="50"/>
  <c r="T66" i="50"/>
  <c r="S66" i="50"/>
  <c r="R66" i="50"/>
  <c r="Q66" i="50"/>
  <c r="P66" i="50"/>
  <c r="O66" i="50"/>
  <c r="N66" i="50"/>
  <c r="M66" i="50"/>
  <c r="L66" i="50"/>
  <c r="K66" i="50"/>
  <c r="J66" i="50"/>
  <c r="I66" i="50"/>
  <c r="AB65" i="50"/>
  <c r="AA65" i="50"/>
  <c r="Z65" i="50"/>
  <c r="Y65" i="50"/>
  <c r="X65" i="50"/>
  <c r="W65" i="50"/>
  <c r="V65" i="50"/>
  <c r="U65" i="50"/>
  <c r="T65" i="50"/>
  <c r="S65" i="50"/>
  <c r="R65" i="50"/>
  <c r="Q65" i="50"/>
  <c r="P65" i="50"/>
  <c r="O65" i="50"/>
  <c r="N65" i="50"/>
  <c r="M65" i="50"/>
  <c r="L65" i="50"/>
  <c r="K65" i="50"/>
  <c r="J65" i="50"/>
  <c r="I65" i="50"/>
  <c r="AB64" i="50"/>
  <c r="H53" i="13" s="1"/>
  <c r="AA64" i="50"/>
  <c r="Z64" i="50"/>
  <c r="Y64" i="50"/>
  <c r="X64" i="50"/>
  <c r="W64" i="50"/>
  <c r="V64" i="50"/>
  <c r="U64" i="50"/>
  <c r="T64" i="50"/>
  <c r="S64" i="50"/>
  <c r="R64" i="50"/>
  <c r="Q64" i="50"/>
  <c r="P64" i="50"/>
  <c r="O64" i="50"/>
  <c r="N64" i="50"/>
  <c r="O39" i="13" s="1"/>
  <c r="M64" i="50"/>
  <c r="L64" i="50"/>
  <c r="P37" i="13" s="1"/>
  <c r="K64" i="50"/>
  <c r="J64" i="50"/>
  <c r="I64" i="50"/>
  <c r="AB63" i="50"/>
  <c r="AA63" i="50"/>
  <c r="Z63" i="50"/>
  <c r="Y63" i="50"/>
  <c r="X63" i="50"/>
  <c r="W63" i="50"/>
  <c r="V63" i="50"/>
  <c r="U63" i="50"/>
  <c r="T63" i="50"/>
  <c r="S63" i="50"/>
  <c r="R63" i="50"/>
  <c r="Q63" i="50"/>
  <c r="P63" i="50"/>
  <c r="O63" i="50"/>
  <c r="N63" i="50"/>
  <c r="M63" i="50"/>
  <c r="L63" i="50"/>
  <c r="K63" i="50"/>
  <c r="J63" i="50"/>
  <c r="I63" i="50"/>
  <c r="AB62" i="50"/>
  <c r="AA62" i="50"/>
  <c r="Z62" i="50"/>
  <c r="Y62" i="50"/>
  <c r="X62" i="50"/>
  <c r="W62" i="50"/>
  <c r="V62" i="50"/>
  <c r="U62" i="50"/>
  <c r="T62" i="50"/>
  <c r="S62" i="50"/>
  <c r="R62" i="50"/>
  <c r="Q62" i="50"/>
  <c r="P62" i="50"/>
  <c r="O62" i="50"/>
  <c r="N62" i="50"/>
  <c r="M62" i="50"/>
  <c r="L62" i="50"/>
  <c r="K62" i="50"/>
  <c r="J62" i="50"/>
  <c r="I62" i="50"/>
  <c r="AB61" i="50"/>
  <c r="AA61" i="50"/>
  <c r="Z61" i="50"/>
  <c r="Y61" i="50"/>
  <c r="X61" i="50"/>
  <c r="W61" i="50"/>
  <c r="V61" i="50"/>
  <c r="U61" i="50"/>
  <c r="T61" i="50"/>
  <c r="S61" i="50"/>
  <c r="R61" i="50"/>
  <c r="Q61" i="50"/>
  <c r="P61" i="50"/>
  <c r="O61" i="50"/>
  <c r="N61" i="50"/>
  <c r="M61" i="50"/>
  <c r="L61" i="50"/>
  <c r="K61" i="50"/>
  <c r="J61" i="50"/>
  <c r="I61" i="50"/>
  <c r="AB60" i="50"/>
  <c r="BG23" i="10" s="1"/>
  <c r="AA60" i="50"/>
  <c r="BL22" i="10" s="1"/>
  <c r="Z60" i="50"/>
  <c r="BQ21" i="10" s="1"/>
  <c r="Y60" i="50"/>
  <c r="BV20" i="10" s="1"/>
  <c r="X60" i="50"/>
  <c r="CA19" i="10" s="1"/>
  <c r="W60" i="50"/>
  <c r="CF18" i="10" s="1"/>
  <c r="V60" i="50"/>
  <c r="CK17" i="10" s="1"/>
  <c r="U60" i="50"/>
  <c r="CP16" i="10" s="1"/>
  <c r="T60" i="50"/>
  <c r="CU15" i="10" s="1"/>
  <c r="S60" i="50"/>
  <c r="CZ14" i="10" s="1"/>
  <c r="R60" i="50"/>
  <c r="DE13" i="10" s="1"/>
  <c r="Q60" i="50"/>
  <c r="DJ12" i="10" s="1"/>
  <c r="P60" i="50"/>
  <c r="DO11" i="10" s="1"/>
  <c r="O60" i="50"/>
  <c r="DT10" i="10" s="1"/>
  <c r="N60" i="50"/>
  <c r="DY9" i="10" s="1"/>
  <c r="M60" i="50"/>
  <c r="ED8" i="10" s="1"/>
  <c r="L60" i="50"/>
  <c r="EI7" i="10" s="1"/>
  <c r="K60" i="50"/>
  <c r="EN6" i="10" s="1"/>
  <c r="J60" i="50"/>
  <c r="ES5" i="10" s="1"/>
  <c r="I60" i="50"/>
  <c r="EX4" i="10" s="1"/>
  <c r="G68" i="50"/>
  <c r="F68" i="50"/>
  <c r="H68" i="50" s="1"/>
  <c r="B68" i="50" s="1"/>
  <c r="E68" i="50"/>
  <c r="D68" i="50"/>
  <c r="C68" i="50"/>
  <c r="G67" i="50"/>
  <c r="F67" i="50"/>
  <c r="E67" i="50"/>
  <c r="D67" i="50"/>
  <c r="H67" i="50" s="1"/>
  <c r="B67" i="50" s="1"/>
  <c r="C67" i="50"/>
  <c r="G66" i="50"/>
  <c r="F66" i="50"/>
  <c r="E66" i="50"/>
  <c r="D66" i="50"/>
  <c r="H66" i="50" s="1"/>
  <c r="C66" i="50"/>
  <c r="G65" i="50"/>
  <c r="F65" i="50"/>
  <c r="E65" i="50"/>
  <c r="D65" i="50"/>
  <c r="C65" i="50"/>
  <c r="G64" i="50"/>
  <c r="F64" i="50"/>
  <c r="E64" i="50"/>
  <c r="D64" i="50"/>
  <c r="C64" i="50"/>
  <c r="H64" i="50" s="1"/>
  <c r="G63" i="50"/>
  <c r="F63" i="50"/>
  <c r="E63" i="50"/>
  <c r="D63" i="50"/>
  <c r="C63" i="50"/>
  <c r="G62" i="50"/>
  <c r="F62" i="50"/>
  <c r="E62" i="50"/>
  <c r="D62" i="50"/>
  <c r="C62" i="50"/>
  <c r="G61" i="50"/>
  <c r="F61" i="50"/>
  <c r="E61" i="50"/>
  <c r="D61" i="50"/>
  <c r="C61" i="50"/>
  <c r="G60" i="50"/>
  <c r="F60" i="50"/>
  <c r="E60" i="50"/>
  <c r="D60" i="50"/>
  <c r="C60" i="50"/>
  <c r="FD2" i="10" s="1"/>
  <c r="A61" i="50"/>
  <c r="A62" i="50" s="1"/>
  <c r="A63" i="50" s="1"/>
  <c r="A64" i="50" s="1"/>
  <c r="A65" i="50" s="1"/>
  <c r="A66" i="50" s="1"/>
  <c r="A67" i="50" s="1"/>
  <c r="A68" i="50" s="1"/>
  <c r="A60" i="50"/>
  <c r="AB68" i="48"/>
  <c r="AA68" i="48"/>
  <c r="Z68" i="48"/>
  <c r="Y68" i="48"/>
  <c r="X68" i="48"/>
  <c r="W68" i="48"/>
  <c r="V68" i="48"/>
  <c r="U68" i="48"/>
  <c r="T68" i="48"/>
  <c r="S68" i="48"/>
  <c r="R68" i="48"/>
  <c r="Q68" i="48"/>
  <c r="P68" i="48"/>
  <c r="O68" i="48"/>
  <c r="N68" i="48"/>
  <c r="M68" i="48"/>
  <c r="L68" i="48"/>
  <c r="K68" i="48"/>
  <c r="J68" i="48"/>
  <c r="I68" i="48"/>
  <c r="AB67" i="48"/>
  <c r="AA67" i="48"/>
  <c r="Z67" i="48"/>
  <c r="Y67" i="48"/>
  <c r="X67" i="48"/>
  <c r="W67" i="48"/>
  <c r="V67" i="48"/>
  <c r="U67" i="48"/>
  <c r="T67" i="48"/>
  <c r="S67" i="48"/>
  <c r="R67" i="48"/>
  <c r="Q67" i="48"/>
  <c r="P67" i="48"/>
  <c r="O67" i="48"/>
  <c r="N67" i="48"/>
  <c r="M67" i="48"/>
  <c r="L67" i="48"/>
  <c r="K67" i="48"/>
  <c r="J67" i="48"/>
  <c r="I67" i="48"/>
  <c r="AB66" i="48"/>
  <c r="AA66" i="48"/>
  <c r="Z66" i="48"/>
  <c r="Y66" i="48"/>
  <c r="X66" i="48"/>
  <c r="W66" i="48"/>
  <c r="V66" i="48"/>
  <c r="U66" i="48"/>
  <c r="T66" i="48"/>
  <c r="S66" i="48"/>
  <c r="R66" i="48"/>
  <c r="Q66" i="48"/>
  <c r="P66" i="48"/>
  <c r="O66" i="48"/>
  <c r="N66" i="48"/>
  <c r="M66" i="48"/>
  <c r="L66" i="48"/>
  <c r="K66" i="48"/>
  <c r="J66" i="48"/>
  <c r="I66" i="48"/>
  <c r="AB65" i="48"/>
  <c r="AA65" i="48"/>
  <c r="Z65" i="48"/>
  <c r="Y65" i="48"/>
  <c r="X65" i="48"/>
  <c r="W65" i="48"/>
  <c r="V65" i="48"/>
  <c r="U65" i="48"/>
  <c r="T65" i="48"/>
  <c r="S65" i="48"/>
  <c r="R65" i="48"/>
  <c r="Q65" i="48"/>
  <c r="P65" i="48"/>
  <c r="O65" i="48"/>
  <c r="N65" i="48"/>
  <c r="M65" i="48"/>
  <c r="L65" i="48"/>
  <c r="K65" i="48"/>
  <c r="J65" i="48"/>
  <c r="I65" i="48"/>
  <c r="AB64" i="48"/>
  <c r="AA64" i="48"/>
  <c r="Z64" i="48"/>
  <c r="I24" i="13" s="1"/>
  <c r="Y64" i="48"/>
  <c r="X64" i="48"/>
  <c r="W64" i="48"/>
  <c r="V64" i="48"/>
  <c r="K20" i="13" s="1"/>
  <c r="U64" i="48"/>
  <c r="T64" i="48"/>
  <c r="L18" i="13" s="1"/>
  <c r="S64" i="48"/>
  <c r="R64" i="48"/>
  <c r="M16" i="13" s="1"/>
  <c r="Q64" i="48"/>
  <c r="P64" i="48"/>
  <c r="O64" i="48"/>
  <c r="N64" i="48"/>
  <c r="O12" i="13" s="1"/>
  <c r="M64" i="48"/>
  <c r="L64" i="48"/>
  <c r="K64" i="48"/>
  <c r="J64" i="48"/>
  <c r="Q8" i="13" s="1"/>
  <c r="I64" i="48"/>
  <c r="AB63" i="48"/>
  <c r="AA63" i="48"/>
  <c r="Z63" i="48"/>
  <c r="Y63" i="48"/>
  <c r="X63" i="48"/>
  <c r="W63" i="48"/>
  <c r="V63" i="48"/>
  <c r="U63" i="48"/>
  <c r="T63" i="48"/>
  <c r="S63" i="48"/>
  <c r="R63" i="48"/>
  <c r="Q63" i="48"/>
  <c r="P63" i="48"/>
  <c r="O63" i="48"/>
  <c r="N63" i="48"/>
  <c r="M63" i="48"/>
  <c r="L63" i="48"/>
  <c r="K63" i="48"/>
  <c r="J63" i="48"/>
  <c r="I63" i="48"/>
  <c r="AB62" i="48"/>
  <c r="AA62" i="48"/>
  <c r="Z62" i="48"/>
  <c r="Y62" i="48"/>
  <c r="X62" i="48"/>
  <c r="W62" i="48"/>
  <c r="V62" i="48"/>
  <c r="U62" i="48"/>
  <c r="T62" i="48"/>
  <c r="S62" i="48"/>
  <c r="R62" i="48"/>
  <c r="Q62" i="48"/>
  <c r="P62" i="48"/>
  <c r="O62" i="48"/>
  <c r="N62" i="48"/>
  <c r="M62" i="48"/>
  <c r="L62" i="48"/>
  <c r="K62" i="48"/>
  <c r="J62" i="48"/>
  <c r="I62" i="48"/>
  <c r="AB61" i="48"/>
  <c r="AA61" i="48"/>
  <c r="Z61" i="48"/>
  <c r="Y61" i="48"/>
  <c r="X61" i="48"/>
  <c r="W61" i="48"/>
  <c r="V61" i="48"/>
  <c r="U61" i="48"/>
  <c r="T61" i="48"/>
  <c r="S61" i="48"/>
  <c r="R61" i="48"/>
  <c r="Q61" i="48"/>
  <c r="P61" i="48"/>
  <c r="O61" i="48"/>
  <c r="N61" i="48"/>
  <c r="M61" i="48"/>
  <c r="L61" i="48"/>
  <c r="K61" i="48"/>
  <c r="J61" i="48"/>
  <c r="I61" i="48"/>
  <c r="AB60" i="48"/>
  <c r="BG23" i="9" s="1"/>
  <c r="AA60" i="48"/>
  <c r="BL22" i="9" s="1"/>
  <c r="Z60" i="48"/>
  <c r="BQ21" i="9" s="1"/>
  <c r="Y60" i="48"/>
  <c r="BV20" i="9" s="1"/>
  <c r="X60" i="48"/>
  <c r="CA19" i="9" s="1"/>
  <c r="W60" i="48"/>
  <c r="CF18" i="9" s="1"/>
  <c r="V60" i="48"/>
  <c r="CK17" i="9" s="1"/>
  <c r="U60" i="48"/>
  <c r="CP16" i="9" s="1"/>
  <c r="T60" i="48"/>
  <c r="CU15" i="9" s="1"/>
  <c r="S60" i="48"/>
  <c r="CZ14" i="9" s="1"/>
  <c r="R60" i="48"/>
  <c r="DE13" i="9" s="1"/>
  <c r="Q60" i="48"/>
  <c r="DJ12" i="9" s="1"/>
  <c r="P60" i="48"/>
  <c r="DO11" i="9" s="1"/>
  <c r="O60" i="48"/>
  <c r="DT10" i="9" s="1"/>
  <c r="N60" i="48"/>
  <c r="DY9" i="9" s="1"/>
  <c r="M60" i="48"/>
  <c r="ED8" i="9" s="1"/>
  <c r="L60" i="48"/>
  <c r="EI7" i="9" s="1"/>
  <c r="K60" i="48"/>
  <c r="EN6" i="9" s="1"/>
  <c r="J60" i="48"/>
  <c r="ES5" i="9" s="1"/>
  <c r="I60" i="48"/>
  <c r="EX4" i="9" s="1"/>
  <c r="H65" i="48"/>
  <c r="B65" i="48" s="1"/>
  <c r="H62" i="48"/>
  <c r="B62" i="48" s="1"/>
  <c r="G68" i="48"/>
  <c r="F68" i="48"/>
  <c r="E68" i="48"/>
  <c r="D68" i="48"/>
  <c r="C68" i="48"/>
  <c r="H68" i="48" s="1"/>
  <c r="B68" i="48" s="1"/>
  <c r="G67" i="48"/>
  <c r="F67" i="48"/>
  <c r="E67" i="48"/>
  <c r="D67" i="48"/>
  <c r="H67" i="48" s="1"/>
  <c r="B67" i="48" s="1"/>
  <c r="C67" i="48"/>
  <c r="G66" i="48"/>
  <c r="F66" i="48"/>
  <c r="E66" i="48"/>
  <c r="D66" i="48"/>
  <c r="H66" i="48" s="1"/>
  <c r="B66" i="48" s="1"/>
  <c r="C66" i="48"/>
  <c r="G65" i="48"/>
  <c r="F65" i="48"/>
  <c r="E65" i="48"/>
  <c r="D65" i="48"/>
  <c r="C65" i="48"/>
  <c r="G64" i="48"/>
  <c r="H64" i="48" s="1"/>
  <c r="B64" i="48" s="1"/>
  <c r="F64" i="48"/>
  <c r="E64" i="48"/>
  <c r="D64" i="48"/>
  <c r="C64" i="48"/>
  <c r="G63" i="48"/>
  <c r="F63" i="48"/>
  <c r="E63" i="48"/>
  <c r="D63" i="48"/>
  <c r="H63" i="48" s="1"/>
  <c r="B63" i="48" s="1"/>
  <c r="C63" i="48"/>
  <c r="G62" i="48"/>
  <c r="F62" i="48"/>
  <c r="E62" i="48"/>
  <c r="D62" i="48"/>
  <c r="C62" i="48"/>
  <c r="G61" i="48"/>
  <c r="F61" i="48"/>
  <c r="E61" i="48"/>
  <c r="D61" i="48"/>
  <c r="C61" i="48"/>
  <c r="H61" i="48" s="1"/>
  <c r="B61" i="48" s="1"/>
  <c r="G60" i="48"/>
  <c r="F60" i="48"/>
  <c r="E60" i="48"/>
  <c r="D60" i="48"/>
  <c r="C60" i="48"/>
  <c r="A61" i="48"/>
  <c r="A62" i="48"/>
  <c r="A63" i="48" s="1"/>
  <c r="A64" i="48" s="1"/>
  <c r="A65" i="48" s="1"/>
  <c r="A66" i="48" s="1"/>
  <c r="A67" i="48" s="1"/>
  <c r="A68" i="48" s="1"/>
  <c r="A69" i="48" s="1"/>
  <c r="A70" i="48" s="1"/>
  <c r="A60" i="48"/>
  <c r="B60" i="4"/>
  <c r="B68" i="2"/>
  <c r="B67" i="2"/>
  <c r="B66" i="2"/>
  <c r="B68" i="3"/>
  <c r="B67" i="3"/>
  <c r="B66" i="3"/>
  <c r="B68" i="4"/>
  <c r="B67" i="4"/>
  <c r="B66" i="4"/>
  <c r="B65" i="4"/>
  <c r="B64" i="4"/>
  <c r="B63" i="4"/>
  <c r="B62" i="4"/>
  <c r="B61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B53" i="4" s="1"/>
  <c r="H53" i="4"/>
  <c r="Y52" i="4"/>
  <c r="X52" i="4"/>
  <c r="W52" i="4"/>
  <c r="V52" i="4"/>
  <c r="U52" i="4"/>
  <c r="T52" i="4"/>
  <c r="S52" i="4"/>
  <c r="R52" i="4"/>
  <c r="Q52" i="4"/>
  <c r="P52" i="4"/>
  <c r="O52" i="4"/>
  <c r="B52" i="4" s="1"/>
  <c r="N52" i="4"/>
  <c r="M52" i="4"/>
  <c r="L52" i="4"/>
  <c r="K52" i="4"/>
  <c r="J52" i="4"/>
  <c r="I52" i="4"/>
  <c r="H52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B51" i="4" s="1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B47" i="4" s="1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B45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B44" i="4" s="1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B43" i="4" s="1"/>
  <c r="L43" i="4"/>
  <c r="K43" i="4"/>
  <c r="J43" i="4"/>
  <c r="I43" i="4"/>
  <c r="H43" i="4"/>
  <c r="Y42" i="4"/>
  <c r="X42" i="4"/>
  <c r="W42" i="4"/>
  <c r="V42" i="4"/>
  <c r="U42" i="4"/>
  <c r="T42" i="4"/>
  <c r="S42" i="4"/>
  <c r="R42" i="4"/>
  <c r="Q42" i="4"/>
  <c r="P42" i="4"/>
  <c r="O42" i="4"/>
  <c r="B42" i="4" s="1"/>
  <c r="N42" i="4"/>
  <c r="M42" i="4"/>
  <c r="L42" i="4"/>
  <c r="K42" i="4"/>
  <c r="J42" i="4"/>
  <c r="I42" i="4"/>
  <c r="H42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B41" i="4" s="1"/>
  <c r="H41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B40" i="4" s="1"/>
  <c r="I40" i="4"/>
  <c r="H40" i="4"/>
  <c r="B50" i="4"/>
  <c r="B46" i="4"/>
  <c r="B60" i="3"/>
  <c r="B65" i="3"/>
  <c r="B64" i="3"/>
  <c r="B63" i="3"/>
  <c r="B62" i="3"/>
  <c r="B61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65" i="2"/>
  <c r="B64" i="2"/>
  <c r="B63" i="2"/>
  <c r="B62" i="2"/>
  <c r="B61" i="2"/>
  <c r="B60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68" i="1"/>
  <c r="B67" i="1"/>
  <c r="B66" i="1"/>
  <c r="B65" i="1"/>
  <c r="B64" i="1"/>
  <c r="B63" i="1"/>
  <c r="B62" i="1"/>
  <c r="B61" i="1"/>
  <c r="B60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AB59" i="54"/>
  <c r="AA59" i="54"/>
  <c r="Z59" i="54"/>
  <c r="Y59" i="54"/>
  <c r="X59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AB58" i="54"/>
  <c r="AA58" i="54"/>
  <c r="Z58" i="54"/>
  <c r="Y58" i="54"/>
  <c r="X58" i="54"/>
  <c r="W58" i="54"/>
  <c r="V58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AB56" i="54"/>
  <c r="AA56" i="54"/>
  <c r="Z56" i="54"/>
  <c r="Y56" i="54"/>
  <c r="X56" i="54"/>
  <c r="W56" i="54"/>
  <c r="V56" i="54"/>
  <c r="U56" i="54"/>
  <c r="T56" i="54"/>
  <c r="S56" i="54"/>
  <c r="R56" i="54"/>
  <c r="Q56" i="54"/>
  <c r="P56" i="54"/>
  <c r="O56" i="54"/>
  <c r="N56" i="54"/>
  <c r="M56" i="54"/>
  <c r="L56" i="54"/>
  <c r="K56" i="54"/>
  <c r="J56" i="54"/>
  <c r="I56" i="54"/>
  <c r="AB55" i="54"/>
  <c r="AA55" i="54"/>
  <c r="Z55" i="54"/>
  <c r="Y55" i="54"/>
  <c r="X55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AB54" i="54"/>
  <c r="AA54" i="54"/>
  <c r="Z54" i="54"/>
  <c r="Y54" i="54"/>
  <c r="X54" i="54"/>
  <c r="W54" i="54"/>
  <c r="V54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AB39" i="54"/>
  <c r="AA39" i="54"/>
  <c r="Z39" i="54"/>
  <c r="Y39" i="54"/>
  <c r="X39" i="54"/>
  <c r="AX19" i="12" s="1"/>
  <c r="W39" i="54"/>
  <c r="V39" i="54"/>
  <c r="BH17" i="12" s="1"/>
  <c r="U39" i="54"/>
  <c r="T39" i="54"/>
  <c r="BR15" i="12" s="1"/>
  <c r="S39" i="54"/>
  <c r="R39" i="54"/>
  <c r="CB13" i="12" s="1"/>
  <c r="Q39" i="54"/>
  <c r="P39" i="54"/>
  <c r="CL11" i="12" s="1"/>
  <c r="O39" i="54"/>
  <c r="N39" i="54"/>
  <c r="CV9" i="12" s="1"/>
  <c r="M39" i="54"/>
  <c r="L39" i="54"/>
  <c r="DF7" i="12" s="1"/>
  <c r="K39" i="54"/>
  <c r="J39" i="54"/>
  <c r="DP5" i="12" s="1"/>
  <c r="I39" i="54"/>
  <c r="AB38" i="54"/>
  <c r="AA38" i="54"/>
  <c r="Z38" i="54"/>
  <c r="Y38" i="54"/>
  <c r="AR20" i="12" s="1"/>
  <c r="X38" i="54"/>
  <c r="AW19" i="12" s="1"/>
  <c r="W38" i="54"/>
  <c r="BB18" i="12" s="1"/>
  <c r="V38" i="54"/>
  <c r="BG17" i="12" s="1"/>
  <c r="U38" i="54"/>
  <c r="BL16" i="12" s="1"/>
  <c r="T38" i="54"/>
  <c r="BQ15" i="12" s="1"/>
  <c r="S38" i="54"/>
  <c r="BV14" i="12" s="1"/>
  <c r="R38" i="54"/>
  <c r="CA13" i="12" s="1"/>
  <c r="Q38" i="54"/>
  <c r="CF12" i="12" s="1"/>
  <c r="P38" i="54"/>
  <c r="CK11" i="12" s="1"/>
  <c r="O38" i="54"/>
  <c r="CP10" i="12" s="1"/>
  <c r="N38" i="54"/>
  <c r="CU9" i="12" s="1"/>
  <c r="M38" i="54"/>
  <c r="CZ8" i="12" s="1"/>
  <c r="L38" i="54"/>
  <c r="DE7" i="12" s="1"/>
  <c r="K38" i="54"/>
  <c r="DJ6" i="12" s="1"/>
  <c r="J38" i="54"/>
  <c r="DO5" i="12" s="1"/>
  <c r="I38" i="54"/>
  <c r="DT4" i="12" s="1"/>
  <c r="AB37" i="54"/>
  <c r="AA37" i="54"/>
  <c r="Z37" i="54"/>
  <c r="Y37" i="54"/>
  <c r="AQ20" i="12" s="1"/>
  <c r="X37" i="54"/>
  <c r="AV19" i="12" s="1"/>
  <c r="W37" i="54"/>
  <c r="BA18" i="12" s="1"/>
  <c r="V37" i="54"/>
  <c r="BF17" i="12" s="1"/>
  <c r="U37" i="54"/>
  <c r="BK16" i="12" s="1"/>
  <c r="T37" i="54"/>
  <c r="BP15" i="12" s="1"/>
  <c r="S37" i="54"/>
  <c r="BU14" i="12" s="1"/>
  <c r="R37" i="54"/>
  <c r="BZ13" i="12" s="1"/>
  <c r="Q37" i="54"/>
  <c r="CE12" i="12" s="1"/>
  <c r="P37" i="54"/>
  <c r="CJ11" i="12" s="1"/>
  <c r="O37" i="54"/>
  <c r="CO10" i="12" s="1"/>
  <c r="N37" i="54"/>
  <c r="CT9" i="12" s="1"/>
  <c r="M37" i="54"/>
  <c r="CY8" i="12" s="1"/>
  <c r="L37" i="54"/>
  <c r="DD7" i="12" s="1"/>
  <c r="K37" i="54"/>
  <c r="DI6" i="12" s="1"/>
  <c r="J37" i="54"/>
  <c r="DN5" i="12" s="1"/>
  <c r="I37" i="54"/>
  <c r="DS4" i="12" s="1"/>
  <c r="AB36" i="54"/>
  <c r="AA36" i="54"/>
  <c r="Z36" i="54"/>
  <c r="Y36" i="54"/>
  <c r="AP20" i="12" s="1"/>
  <c r="X36" i="54"/>
  <c r="AU19" i="12" s="1"/>
  <c r="W36" i="54"/>
  <c r="AZ18" i="12" s="1"/>
  <c r="V36" i="54"/>
  <c r="BE17" i="12" s="1"/>
  <c r="U36" i="54"/>
  <c r="BJ16" i="12" s="1"/>
  <c r="T36" i="54"/>
  <c r="BO15" i="12" s="1"/>
  <c r="S36" i="54"/>
  <c r="BT14" i="12" s="1"/>
  <c r="R36" i="54"/>
  <c r="BY13" i="12" s="1"/>
  <c r="Q36" i="54"/>
  <c r="CD12" i="12" s="1"/>
  <c r="P36" i="54"/>
  <c r="CI11" i="12" s="1"/>
  <c r="O36" i="54"/>
  <c r="CN10" i="12" s="1"/>
  <c r="N36" i="54"/>
  <c r="CS9" i="12" s="1"/>
  <c r="M36" i="54"/>
  <c r="CX8" i="12" s="1"/>
  <c r="L36" i="54"/>
  <c r="DC7" i="12" s="1"/>
  <c r="K36" i="54"/>
  <c r="DH6" i="12" s="1"/>
  <c r="J36" i="54"/>
  <c r="DM5" i="12" s="1"/>
  <c r="I36" i="54"/>
  <c r="DR4" i="12" s="1"/>
  <c r="AB35" i="54"/>
  <c r="AA35" i="54"/>
  <c r="Z35" i="54"/>
  <c r="Y35" i="54"/>
  <c r="AO20" i="12" s="1"/>
  <c r="X35" i="54"/>
  <c r="AT19" i="12" s="1"/>
  <c r="W35" i="54"/>
  <c r="AY18" i="12" s="1"/>
  <c r="V35" i="54"/>
  <c r="BD17" i="12" s="1"/>
  <c r="U35" i="54"/>
  <c r="BI16" i="12" s="1"/>
  <c r="T35" i="54"/>
  <c r="BN15" i="12" s="1"/>
  <c r="S35" i="54"/>
  <c r="BS14" i="12" s="1"/>
  <c r="R35" i="54"/>
  <c r="BX13" i="12" s="1"/>
  <c r="Q35" i="54"/>
  <c r="CC12" i="12" s="1"/>
  <c r="P35" i="54"/>
  <c r="CH11" i="12" s="1"/>
  <c r="O35" i="54"/>
  <c r="CM10" i="12" s="1"/>
  <c r="N35" i="54"/>
  <c r="CR9" i="12" s="1"/>
  <c r="M35" i="54"/>
  <c r="CW8" i="12" s="1"/>
  <c r="L35" i="54"/>
  <c r="DB7" i="12" s="1"/>
  <c r="K35" i="54"/>
  <c r="DG6" i="12" s="1"/>
  <c r="J35" i="54"/>
  <c r="DL5" i="12" s="1"/>
  <c r="I35" i="54"/>
  <c r="DQ4" i="12" s="1"/>
  <c r="AB34" i="54"/>
  <c r="AA34" i="54"/>
  <c r="Z34" i="54"/>
  <c r="Y34" i="54"/>
  <c r="AN20" i="12" s="1"/>
  <c r="X34" i="54"/>
  <c r="W34" i="54"/>
  <c r="AX18" i="12" s="1"/>
  <c r="V34" i="54"/>
  <c r="U34" i="54"/>
  <c r="BH16" i="12" s="1"/>
  <c r="T34" i="54"/>
  <c r="S34" i="54"/>
  <c r="BR14" i="12" s="1"/>
  <c r="R34" i="54"/>
  <c r="Q34" i="54"/>
  <c r="CB12" i="12" s="1"/>
  <c r="P34" i="54"/>
  <c r="O34" i="54"/>
  <c r="CL10" i="12" s="1"/>
  <c r="N34" i="54"/>
  <c r="M34" i="54"/>
  <c r="CV8" i="12" s="1"/>
  <c r="L34" i="54"/>
  <c r="K34" i="54"/>
  <c r="DF6" i="12" s="1"/>
  <c r="J34" i="54"/>
  <c r="I34" i="54"/>
  <c r="DP4" i="12" s="1"/>
  <c r="AB33" i="54"/>
  <c r="AA33" i="54"/>
  <c r="Z33" i="54"/>
  <c r="Y33" i="54"/>
  <c r="AM20" i="12" s="1"/>
  <c r="X33" i="54"/>
  <c r="AR19" i="12" s="1"/>
  <c r="W33" i="54"/>
  <c r="AW18" i="12" s="1"/>
  <c r="V33" i="54"/>
  <c r="BB17" i="12" s="1"/>
  <c r="U33" i="54"/>
  <c r="BG16" i="12" s="1"/>
  <c r="T33" i="54"/>
  <c r="BL15" i="12" s="1"/>
  <c r="S33" i="54"/>
  <c r="BQ14" i="12" s="1"/>
  <c r="R33" i="54"/>
  <c r="BV13" i="12" s="1"/>
  <c r="Q33" i="54"/>
  <c r="CA12" i="12" s="1"/>
  <c r="P33" i="54"/>
  <c r="CF11" i="12" s="1"/>
  <c r="O33" i="54"/>
  <c r="CK10" i="12" s="1"/>
  <c r="N33" i="54"/>
  <c r="CP9" i="12" s="1"/>
  <c r="M33" i="54"/>
  <c r="CU8" i="12" s="1"/>
  <c r="L33" i="54"/>
  <c r="CZ7" i="12" s="1"/>
  <c r="K33" i="54"/>
  <c r="DE6" i="12" s="1"/>
  <c r="J33" i="54"/>
  <c r="DJ5" i="12" s="1"/>
  <c r="I33" i="54"/>
  <c r="DO4" i="12" s="1"/>
  <c r="AB32" i="54"/>
  <c r="AA32" i="54"/>
  <c r="Z32" i="54"/>
  <c r="Y32" i="54"/>
  <c r="AL20" i="12" s="1"/>
  <c r="X32" i="54"/>
  <c r="AQ19" i="12" s="1"/>
  <c r="W32" i="54"/>
  <c r="AV18" i="12" s="1"/>
  <c r="V32" i="54"/>
  <c r="BA17" i="12" s="1"/>
  <c r="U32" i="54"/>
  <c r="BF16" i="12" s="1"/>
  <c r="T32" i="54"/>
  <c r="BK15" i="12" s="1"/>
  <c r="S32" i="54"/>
  <c r="BP14" i="12" s="1"/>
  <c r="R32" i="54"/>
  <c r="BU13" i="12" s="1"/>
  <c r="Q32" i="54"/>
  <c r="BZ12" i="12" s="1"/>
  <c r="P32" i="54"/>
  <c r="CE11" i="12" s="1"/>
  <c r="O32" i="54"/>
  <c r="CJ10" i="12" s="1"/>
  <c r="N32" i="54"/>
  <c r="CO9" i="12" s="1"/>
  <c r="M32" i="54"/>
  <c r="CT8" i="12" s="1"/>
  <c r="L32" i="54"/>
  <c r="CY7" i="12" s="1"/>
  <c r="K32" i="54"/>
  <c r="DD6" i="12" s="1"/>
  <c r="J32" i="54"/>
  <c r="DI5" i="12" s="1"/>
  <c r="I32" i="54"/>
  <c r="DN4" i="12" s="1"/>
  <c r="AB31" i="54"/>
  <c r="AA31" i="54"/>
  <c r="Z31" i="54"/>
  <c r="Y31" i="54"/>
  <c r="AK20" i="12" s="1"/>
  <c r="X31" i="54"/>
  <c r="AP19" i="12" s="1"/>
  <c r="W31" i="54"/>
  <c r="AU18" i="12" s="1"/>
  <c r="V31" i="54"/>
  <c r="AZ17" i="12" s="1"/>
  <c r="U31" i="54"/>
  <c r="BE16" i="12" s="1"/>
  <c r="T31" i="54"/>
  <c r="BJ15" i="12" s="1"/>
  <c r="S31" i="54"/>
  <c r="BO14" i="12" s="1"/>
  <c r="R31" i="54"/>
  <c r="BT13" i="12" s="1"/>
  <c r="Q31" i="54"/>
  <c r="BY12" i="12" s="1"/>
  <c r="P31" i="54"/>
  <c r="CD11" i="12" s="1"/>
  <c r="O31" i="54"/>
  <c r="CI10" i="12" s="1"/>
  <c r="N31" i="54"/>
  <c r="CN9" i="12" s="1"/>
  <c r="M31" i="54"/>
  <c r="CS8" i="12" s="1"/>
  <c r="L31" i="54"/>
  <c r="CX7" i="12" s="1"/>
  <c r="K31" i="54"/>
  <c r="DC6" i="12" s="1"/>
  <c r="J31" i="54"/>
  <c r="DH5" i="12" s="1"/>
  <c r="I31" i="54"/>
  <c r="DM4" i="12" s="1"/>
  <c r="AB30" i="54"/>
  <c r="AA30" i="54"/>
  <c r="Z30" i="54"/>
  <c r="Y30" i="54"/>
  <c r="AJ20" i="12" s="1"/>
  <c r="X30" i="54"/>
  <c r="AO19" i="12" s="1"/>
  <c r="W30" i="54"/>
  <c r="AT18" i="12" s="1"/>
  <c r="V30" i="54"/>
  <c r="AY17" i="12" s="1"/>
  <c r="U30" i="54"/>
  <c r="BD16" i="12" s="1"/>
  <c r="T30" i="54"/>
  <c r="BI15" i="12" s="1"/>
  <c r="S30" i="54"/>
  <c r="BN14" i="12" s="1"/>
  <c r="R30" i="54"/>
  <c r="BS13" i="12" s="1"/>
  <c r="Q30" i="54"/>
  <c r="BX12" i="12" s="1"/>
  <c r="P30" i="54"/>
  <c r="CC11" i="12" s="1"/>
  <c r="O30" i="54"/>
  <c r="CH10" i="12" s="1"/>
  <c r="N30" i="54"/>
  <c r="CM9" i="12" s="1"/>
  <c r="M30" i="54"/>
  <c r="CR8" i="12" s="1"/>
  <c r="L30" i="54"/>
  <c r="CW7" i="12" s="1"/>
  <c r="K30" i="54"/>
  <c r="DB6" i="12" s="1"/>
  <c r="J30" i="54"/>
  <c r="DG5" i="12" s="1"/>
  <c r="I30" i="54"/>
  <c r="DL4" i="12" s="1"/>
  <c r="AB29" i="54"/>
  <c r="AA29" i="54"/>
  <c r="Z29" i="54"/>
  <c r="Y29" i="54"/>
  <c r="X29" i="54"/>
  <c r="AN19" i="12" s="1"/>
  <c r="W29" i="54"/>
  <c r="V29" i="54"/>
  <c r="AX17" i="12" s="1"/>
  <c r="U29" i="54"/>
  <c r="T29" i="54"/>
  <c r="BH15" i="12" s="1"/>
  <c r="S29" i="54"/>
  <c r="R29" i="54"/>
  <c r="BR13" i="12" s="1"/>
  <c r="Q29" i="54"/>
  <c r="P29" i="54"/>
  <c r="CB11" i="12" s="1"/>
  <c r="O29" i="54"/>
  <c r="N29" i="54"/>
  <c r="CL9" i="12" s="1"/>
  <c r="M29" i="54"/>
  <c r="L29" i="54"/>
  <c r="CV7" i="12" s="1"/>
  <c r="K29" i="54"/>
  <c r="J29" i="54"/>
  <c r="DF5" i="12" s="1"/>
  <c r="I29" i="54"/>
  <c r="AB28" i="54"/>
  <c r="AA28" i="54"/>
  <c r="Z28" i="54"/>
  <c r="Y28" i="54"/>
  <c r="AH20" i="12" s="1"/>
  <c r="X28" i="54"/>
  <c r="AM19" i="12" s="1"/>
  <c r="W28" i="54"/>
  <c r="AR18" i="12" s="1"/>
  <c r="V28" i="54"/>
  <c r="AW17" i="12" s="1"/>
  <c r="U28" i="54"/>
  <c r="BB16" i="12" s="1"/>
  <c r="T28" i="54"/>
  <c r="BG15" i="12" s="1"/>
  <c r="S28" i="54"/>
  <c r="BL14" i="12" s="1"/>
  <c r="R28" i="54"/>
  <c r="BQ13" i="12" s="1"/>
  <c r="Q28" i="54"/>
  <c r="BV12" i="12" s="1"/>
  <c r="P28" i="54"/>
  <c r="CA11" i="12" s="1"/>
  <c r="O28" i="54"/>
  <c r="CF10" i="12" s="1"/>
  <c r="N28" i="54"/>
  <c r="CK9" i="12" s="1"/>
  <c r="M28" i="54"/>
  <c r="CP8" i="12" s="1"/>
  <c r="L28" i="54"/>
  <c r="CU7" i="12" s="1"/>
  <c r="K28" i="54"/>
  <c r="CZ6" i="12" s="1"/>
  <c r="J28" i="54"/>
  <c r="DE5" i="12" s="1"/>
  <c r="I28" i="54"/>
  <c r="DJ4" i="12" s="1"/>
  <c r="AB27" i="54"/>
  <c r="AA27" i="54"/>
  <c r="Z27" i="54"/>
  <c r="Y27" i="54"/>
  <c r="AG20" i="12" s="1"/>
  <c r="X27" i="54"/>
  <c r="AL19" i="12" s="1"/>
  <c r="W27" i="54"/>
  <c r="AQ18" i="12" s="1"/>
  <c r="V27" i="54"/>
  <c r="AV17" i="12" s="1"/>
  <c r="U27" i="54"/>
  <c r="BA16" i="12" s="1"/>
  <c r="T27" i="54"/>
  <c r="BF15" i="12" s="1"/>
  <c r="S27" i="54"/>
  <c r="BK14" i="12" s="1"/>
  <c r="R27" i="54"/>
  <c r="BP13" i="12" s="1"/>
  <c r="Q27" i="54"/>
  <c r="BU12" i="12" s="1"/>
  <c r="P27" i="54"/>
  <c r="BZ11" i="12" s="1"/>
  <c r="O27" i="54"/>
  <c r="CE10" i="12" s="1"/>
  <c r="N27" i="54"/>
  <c r="CJ9" i="12" s="1"/>
  <c r="M27" i="54"/>
  <c r="CO8" i="12" s="1"/>
  <c r="L27" i="54"/>
  <c r="CT7" i="12" s="1"/>
  <c r="K27" i="54"/>
  <c r="CY6" i="12" s="1"/>
  <c r="J27" i="54"/>
  <c r="DD5" i="12" s="1"/>
  <c r="I27" i="54"/>
  <c r="DI4" i="12" s="1"/>
  <c r="AB26" i="54"/>
  <c r="AA26" i="54"/>
  <c r="Z26" i="54"/>
  <c r="Y26" i="54"/>
  <c r="AF20" i="12" s="1"/>
  <c r="X26" i="54"/>
  <c r="AK19" i="12" s="1"/>
  <c r="W26" i="54"/>
  <c r="AP18" i="12" s="1"/>
  <c r="V26" i="54"/>
  <c r="AU17" i="12" s="1"/>
  <c r="U26" i="54"/>
  <c r="AZ16" i="12" s="1"/>
  <c r="T26" i="54"/>
  <c r="BE15" i="12" s="1"/>
  <c r="S26" i="54"/>
  <c r="BJ14" i="12" s="1"/>
  <c r="R26" i="54"/>
  <c r="BO13" i="12" s="1"/>
  <c r="Q26" i="54"/>
  <c r="BT12" i="12" s="1"/>
  <c r="P26" i="54"/>
  <c r="BY11" i="12" s="1"/>
  <c r="O26" i="54"/>
  <c r="CD10" i="12" s="1"/>
  <c r="N26" i="54"/>
  <c r="CI9" i="12" s="1"/>
  <c r="M26" i="54"/>
  <c r="CN8" i="12" s="1"/>
  <c r="L26" i="54"/>
  <c r="CS7" i="12" s="1"/>
  <c r="K26" i="54"/>
  <c r="CX6" i="12" s="1"/>
  <c r="J26" i="54"/>
  <c r="DC5" i="12" s="1"/>
  <c r="I26" i="54"/>
  <c r="DH4" i="12" s="1"/>
  <c r="AB25" i="54"/>
  <c r="AA25" i="54"/>
  <c r="Z25" i="54"/>
  <c r="Y25" i="54"/>
  <c r="AE20" i="12" s="1"/>
  <c r="X25" i="54"/>
  <c r="AJ19" i="12" s="1"/>
  <c r="W25" i="54"/>
  <c r="AO18" i="12" s="1"/>
  <c r="V25" i="54"/>
  <c r="AT17" i="12" s="1"/>
  <c r="U25" i="54"/>
  <c r="AY16" i="12" s="1"/>
  <c r="T25" i="54"/>
  <c r="BD15" i="12" s="1"/>
  <c r="S25" i="54"/>
  <c r="BI14" i="12" s="1"/>
  <c r="R25" i="54"/>
  <c r="BN13" i="12" s="1"/>
  <c r="Q25" i="54"/>
  <c r="BS12" i="12" s="1"/>
  <c r="P25" i="54"/>
  <c r="BX11" i="12" s="1"/>
  <c r="O25" i="54"/>
  <c r="CC10" i="12" s="1"/>
  <c r="N25" i="54"/>
  <c r="CH9" i="12" s="1"/>
  <c r="M25" i="54"/>
  <c r="CM8" i="12" s="1"/>
  <c r="L25" i="54"/>
  <c r="CR7" i="12" s="1"/>
  <c r="K25" i="54"/>
  <c r="CW6" i="12" s="1"/>
  <c r="J25" i="54"/>
  <c r="DB5" i="12" s="1"/>
  <c r="I25" i="54"/>
  <c r="DG4" i="12" s="1"/>
  <c r="AB24" i="54"/>
  <c r="AA24" i="54"/>
  <c r="Z24" i="54"/>
  <c r="Y24" i="54"/>
  <c r="AD20" i="12" s="1"/>
  <c r="X24" i="54"/>
  <c r="W24" i="54"/>
  <c r="AN18" i="12" s="1"/>
  <c r="V24" i="54"/>
  <c r="U24" i="54"/>
  <c r="AX16" i="12" s="1"/>
  <c r="T24" i="54"/>
  <c r="S24" i="54"/>
  <c r="BH14" i="12" s="1"/>
  <c r="R24" i="54"/>
  <c r="Q24" i="54"/>
  <c r="BR12" i="12" s="1"/>
  <c r="P24" i="54"/>
  <c r="O24" i="54"/>
  <c r="CB10" i="12" s="1"/>
  <c r="N24" i="54"/>
  <c r="M24" i="54"/>
  <c r="CL8" i="12" s="1"/>
  <c r="L24" i="54"/>
  <c r="K24" i="54"/>
  <c r="CV6" i="12" s="1"/>
  <c r="J24" i="54"/>
  <c r="I24" i="54"/>
  <c r="DF4" i="12" s="1"/>
  <c r="AB23" i="54"/>
  <c r="AA23" i="54"/>
  <c r="Z23" i="54"/>
  <c r="Y23" i="54"/>
  <c r="AC20" i="12" s="1"/>
  <c r="X23" i="54"/>
  <c r="AH19" i="12" s="1"/>
  <c r="W23" i="54"/>
  <c r="AM18" i="12" s="1"/>
  <c r="V23" i="54"/>
  <c r="AR17" i="12" s="1"/>
  <c r="U23" i="54"/>
  <c r="AW16" i="12" s="1"/>
  <c r="T23" i="54"/>
  <c r="BB15" i="12" s="1"/>
  <c r="S23" i="54"/>
  <c r="BG14" i="12" s="1"/>
  <c r="R23" i="54"/>
  <c r="BL13" i="12" s="1"/>
  <c r="Q23" i="54"/>
  <c r="BQ12" i="12" s="1"/>
  <c r="P23" i="54"/>
  <c r="BV11" i="12" s="1"/>
  <c r="O23" i="54"/>
  <c r="CA10" i="12" s="1"/>
  <c r="N23" i="54"/>
  <c r="CF9" i="12" s="1"/>
  <c r="M23" i="54"/>
  <c r="CK8" i="12" s="1"/>
  <c r="L23" i="54"/>
  <c r="CP7" i="12" s="1"/>
  <c r="K23" i="54"/>
  <c r="CU6" i="12" s="1"/>
  <c r="J23" i="54"/>
  <c r="CZ5" i="12" s="1"/>
  <c r="I23" i="54"/>
  <c r="DE4" i="12" s="1"/>
  <c r="AB22" i="54"/>
  <c r="AA22" i="54"/>
  <c r="Z22" i="54"/>
  <c r="Y22" i="54"/>
  <c r="AB20" i="12" s="1"/>
  <c r="X22" i="54"/>
  <c r="AG19" i="12" s="1"/>
  <c r="W22" i="54"/>
  <c r="AL18" i="12" s="1"/>
  <c r="V22" i="54"/>
  <c r="AQ17" i="12" s="1"/>
  <c r="U22" i="54"/>
  <c r="AV16" i="12" s="1"/>
  <c r="T22" i="54"/>
  <c r="BA15" i="12" s="1"/>
  <c r="S22" i="54"/>
  <c r="BF14" i="12" s="1"/>
  <c r="R22" i="54"/>
  <c r="BK13" i="12" s="1"/>
  <c r="Q22" i="54"/>
  <c r="BP12" i="12" s="1"/>
  <c r="P22" i="54"/>
  <c r="BU11" i="12" s="1"/>
  <c r="O22" i="54"/>
  <c r="BZ10" i="12" s="1"/>
  <c r="N22" i="54"/>
  <c r="CE9" i="12" s="1"/>
  <c r="M22" i="54"/>
  <c r="CJ8" i="12" s="1"/>
  <c r="L22" i="54"/>
  <c r="CO7" i="12" s="1"/>
  <c r="K22" i="54"/>
  <c r="CT6" i="12" s="1"/>
  <c r="J22" i="54"/>
  <c r="CY5" i="12" s="1"/>
  <c r="I22" i="54"/>
  <c r="DD4" i="12" s="1"/>
  <c r="AB21" i="54"/>
  <c r="AA21" i="54"/>
  <c r="Z21" i="54"/>
  <c r="Y21" i="54"/>
  <c r="AA20" i="12" s="1"/>
  <c r="X21" i="54"/>
  <c r="AF19" i="12" s="1"/>
  <c r="W21" i="54"/>
  <c r="AK18" i="12" s="1"/>
  <c r="V21" i="54"/>
  <c r="AP17" i="12" s="1"/>
  <c r="U21" i="54"/>
  <c r="AU16" i="12" s="1"/>
  <c r="T21" i="54"/>
  <c r="AZ15" i="12" s="1"/>
  <c r="S21" i="54"/>
  <c r="BE14" i="12" s="1"/>
  <c r="R21" i="54"/>
  <c r="BJ13" i="12" s="1"/>
  <c r="Q21" i="54"/>
  <c r="BO12" i="12" s="1"/>
  <c r="P21" i="54"/>
  <c r="BT11" i="12" s="1"/>
  <c r="O21" i="54"/>
  <c r="BY10" i="12" s="1"/>
  <c r="N21" i="54"/>
  <c r="CD9" i="12" s="1"/>
  <c r="M21" i="54"/>
  <c r="CI8" i="12" s="1"/>
  <c r="L21" i="54"/>
  <c r="CN7" i="12" s="1"/>
  <c r="K21" i="54"/>
  <c r="CS6" i="12" s="1"/>
  <c r="J21" i="54"/>
  <c r="CX5" i="12" s="1"/>
  <c r="I21" i="54"/>
  <c r="DC4" i="12" s="1"/>
  <c r="AB20" i="54"/>
  <c r="AA20" i="54"/>
  <c r="Z20" i="54"/>
  <c r="Y20" i="54"/>
  <c r="Z20" i="12" s="1"/>
  <c r="X20" i="54"/>
  <c r="AE19" i="12" s="1"/>
  <c r="W20" i="54"/>
  <c r="AJ18" i="12" s="1"/>
  <c r="V20" i="54"/>
  <c r="AO17" i="12" s="1"/>
  <c r="U20" i="54"/>
  <c r="AT16" i="12" s="1"/>
  <c r="T20" i="54"/>
  <c r="AY15" i="12" s="1"/>
  <c r="S20" i="54"/>
  <c r="BD14" i="12" s="1"/>
  <c r="R20" i="54"/>
  <c r="BI13" i="12" s="1"/>
  <c r="Q20" i="54"/>
  <c r="BN12" i="12" s="1"/>
  <c r="P20" i="54"/>
  <c r="BS11" i="12" s="1"/>
  <c r="O20" i="54"/>
  <c r="BX10" i="12" s="1"/>
  <c r="N20" i="54"/>
  <c r="CC9" i="12" s="1"/>
  <c r="M20" i="54"/>
  <c r="CH8" i="12" s="1"/>
  <c r="L20" i="54"/>
  <c r="CM7" i="12" s="1"/>
  <c r="K20" i="54"/>
  <c r="CR6" i="12" s="1"/>
  <c r="J20" i="54"/>
  <c r="CW5" i="12" s="1"/>
  <c r="I20" i="54"/>
  <c r="DB4" i="12" s="1"/>
  <c r="AB19" i="54"/>
  <c r="AA19" i="54"/>
  <c r="Z19" i="54"/>
  <c r="Y19" i="54"/>
  <c r="X19" i="54"/>
  <c r="AD19" i="12" s="1"/>
  <c r="W19" i="54"/>
  <c r="V19" i="54"/>
  <c r="AN17" i="12" s="1"/>
  <c r="U19" i="54"/>
  <c r="T19" i="54"/>
  <c r="AX15" i="12" s="1"/>
  <c r="S19" i="54"/>
  <c r="R19" i="54"/>
  <c r="BH13" i="12" s="1"/>
  <c r="Q19" i="54"/>
  <c r="P19" i="54"/>
  <c r="BR11" i="12" s="1"/>
  <c r="O19" i="54"/>
  <c r="N19" i="54"/>
  <c r="CB9" i="12" s="1"/>
  <c r="M19" i="54"/>
  <c r="L19" i="54"/>
  <c r="CL7" i="12" s="1"/>
  <c r="K19" i="54"/>
  <c r="J19" i="54"/>
  <c r="CV5" i="12" s="1"/>
  <c r="I19" i="54"/>
  <c r="AB18" i="54"/>
  <c r="AA18" i="54"/>
  <c r="Z18" i="54"/>
  <c r="Y18" i="54"/>
  <c r="X20" i="12" s="1"/>
  <c r="X18" i="54"/>
  <c r="AC19" i="12" s="1"/>
  <c r="W18" i="54"/>
  <c r="AH18" i="12" s="1"/>
  <c r="V18" i="54"/>
  <c r="AM17" i="12" s="1"/>
  <c r="U18" i="54"/>
  <c r="AR16" i="12" s="1"/>
  <c r="T18" i="54"/>
  <c r="AW15" i="12" s="1"/>
  <c r="S18" i="54"/>
  <c r="BB14" i="12" s="1"/>
  <c r="R18" i="54"/>
  <c r="BG13" i="12" s="1"/>
  <c r="Q18" i="54"/>
  <c r="BL12" i="12" s="1"/>
  <c r="P18" i="54"/>
  <c r="BQ11" i="12" s="1"/>
  <c r="O18" i="54"/>
  <c r="BV10" i="12" s="1"/>
  <c r="N18" i="54"/>
  <c r="CA9" i="12" s="1"/>
  <c r="M18" i="54"/>
  <c r="CF8" i="12" s="1"/>
  <c r="L18" i="54"/>
  <c r="CK7" i="12" s="1"/>
  <c r="K18" i="54"/>
  <c r="CP6" i="12" s="1"/>
  <c r="J18" i="54"/>
  <c r="CU5" i="12" s="1"/>
  <c r="I18" i="54"/>
  <c r="CZ4" i="12" s="1"/>
  <c r="AB17" i="54"/>
  <c r="AA17" i="54"/>
  <c r="Z17" i="54"/>
  <c r="Y17" i="54"/>
  <c r="W20" i="12" s="1"/>
  <c r="X17" i="54"/>
  <c r="AB19" i="12" s="1"/>
  <c r="W17" i="54"/>
  <c r="AG18" i="12" s="1"/>
  <c r="V17" i="54"/>
  <c r="AL17" i="12" s="1"/>
  <c r="U17" i="54"/>
  <c r="AQ16" i="12" s="1"/>
  <c r="T17" i="54"/>
  <c r="AV15" i="12" s="1"/>
  <c r="S17" i="54"/>
  <c r="BA14" i="12" s="1"/>
  <c r="R17" i="54"/>
  <c r="BF13" i="12" s="1"/>
  <c r="Q17" i="54"/>
  <c r="BK12" i="12" s="1"/>
  <c r="P17" i="54"/>
  <c r="BP11" i="12" s="1"/>
  <c r="O17" i="54"/>
  <c r="BU10" i="12" s="1"/>
  <c r="N17" i="54"/>
  <c r="BZ9" i="12" s="1"/>
  <c r="M17" i="54"/>
  <c r="CE8" i="12" s="1"/>
  <c r="L17" i="54"/>
  <c r="CJ7" i="12" s="1"/>
  <c r="K17" i="54"/>
  <c r="CO6" i="12" s="1"/>
  <c r="J17" i="54"/>
  <c r="CT5" i="12" s="1"/>
  <c r="I17" i="54"/>
  <c r="CY4" i="12" s="1"/>
  <c r="AB16" i="54"/>
  <c r="AA16" i="54"/>
  <c r="Z16" i="54"/>
  <c r="Y16" i="54"/>
  <c r="V20" i="12" s="1"/>
  <c r="X16" i="54"/>
  <c r="AA19" i="12" s="1"/>
  <c r="W16" i="54"/>
  <c r="AF18" i="12" s="1"/>
  <c r="V16" i="54"/>
  <c r="AK17" i="12" s="1"/>
  <c r="U16" i="54"/>
  <c r="AP16" i="12" s="1"/>
  <c r="T16" i="54"/>
  <c r="AU15" i="12" s="1"/>
  <c r="S16" i="54"/>
  <c r="AZ14" i="12" s="1"/>
  <c r="R16" i="54"/>
  <c r="BE13" i="12" s="1"/>
  <c r="Q16" i="54"/>
  <c r="BJ12" i="12" s="1"/>
  <c r="P16" i="54"/>
  <c r="BO11" i="12" s="1"/>
  <c r="O16" i="54"/>
  <c r="BT10" i="12" s="1"/>
  <c r="N16" i="54"/>
  <c r="BY9" i="12" s="1"/>
  <c r="M16" i="54"/>
  <c r="CD8" i="12" s="1"/>
  <c r="L16" i="54"/>
  <c r="CI7" i="12" s="1"/>
  <c r="K16" i="54"/>
  <c r="CN6" i="12" s="1"/>
  <c r="J16" i="54"/>
  <c r="CS5" i="12" s="1"/>
  <c r="I16" i="54"/>
  <c r="CX4" i="12" s="1"/>
  <c r="AB15" i="54"/>
  <c r="AA15" i="54"/>
  <c r="Z15" i="54"/>
  <c r="Y15" i="54"/>
  <c r="U20" i="12" s="1"/>
  <c r="X15" i="54"/>
  <c r="Z19" i="12" s="1"/>
  <c r="W15" i="54"/>
  <c r="AE18" i="12" s="1"/>
  <c r="V15" i="54"/>
  <c r="AJ17" i="12" s="1"/>
  <c r="U15" i="54"/>
  <c r="AO16" i="12" s="1"/>
  <c r="T15" i="54"/>
  <c r="AT15" i="12" s="1"/>
  <c r="S15" i="54"/>
  <c r="AY14" i="12" s="1"/>
  <c r="R15" i="54"/>
  <c r="BD13" i="12" s="1"/>
  <c r="Q15" i="54"/>
  <c r="BI12" i="12" s="1"/>
  <c r="P15" i="54"/>
  <c r="BN11" i="12" s="1"/>
  <c r="O15" i="54"/>
  <c r="BS10" i="12" s="1"/>
  <c r="N15" i="54"/>
  <c r="BX9" i="12" s="1"/>
  <c r="M15" i="54"/>
  <c r="CC8" i="12" s="1"/>
  <c r="L15" i="54"/>
  <c r="CH7" i="12" s="1"/>
  <c r="K15" i="54"/>
  <c r="CM6" i="12" s="1"/>
  <c r="J15" i="54"/>
  <c r="CR5" i="12" s="1"/>
  <c r="I15" i="54"/>
  <c r="CW4" i="12" s="1"/>
  <c r="AB14" i="54"/>
  <c r="AA14" i="54"/>
  <c r="Z14" i="54"/>
  <c r="Y14" i="54"/>
  <c r="T20" i="12" s="1"/>
  <c r="X14" i="54"/>
  <c r="W14" i="54"/>
  <c r="AD18" i="12" s="1"/>
  <c r="V14" i="54"/>
  <c r="U14" i="54"/>
  <c r="AN16" i="12" s="1"/>
  <c r="T14" i="54"/>
  <c r="S14" i="54"/>
  <c r="AX14" i="12" s="1"/>
  <c r="R14" i="54"/>
  <c r="Q14" i="54"/>
  <c r="BH12" i="12" s="1"/>
  <c r="P14" i="54"/>
  <c r="O14" i="54"/>
  <c r="BR10" i="12" s="1"/>
  <c r="N14" i="54"/>
  <c r="M14" i="54"/>
  <c r="CB8" i="12" s="1"/>
  <c r="L14" i="54"/>
  <c r="K14" i="54"/>
  <c r="CL6" i="12" s="1"/>
  <c r="J14" i="54"/>
  <c r="I14" i="54"/>
  <c r="CV4" i="12" s="1"/>
  <c r="AB13" i="54"/>
  <c r="AA13" i="54"/>
  <c r="Z13" i="54"/>
  <c r="Y13" i="54"/>
  <c r="S20" i="12" s="1"/>
  <c r="X13" i="54"/>
  <c r="X19" i="12" s="1"/>
  <c r="W13" i="54"/>
  <c r="AC18" i="12" s="1"/>
  <c r="V13" i="54"/>
  <c r="AH17" i="12" s="1"/>
  <c r="U13" i="54"/>
  <c r="AM16" i="12" s="1"/>
  <c r="T13" i="54"/>
  <c r="AR15" i="12" s="1"/>
  <c r="S13" i="54"/>
  <c r="AW14" i="12" s="1"/>
  <c r="R13" i="54"/>
  <c r="BB13" i="12" s="1"/>
  <c r="Q13" i="54"/>
  <c r="BG12" i="12" s="1"/>
  <c r="P13" i="54"/>
  <c r="BL11" i="12" s="1"/>
  <c r="O13" i="54"/>
  <c r="BQ10" i="12" s="1"/>
  <c r="N13" i="54"/>
  <c r="BV9" i="12" s="1"/>
  <c r="M13" i="54"/>
  <c r="CA8" i="12" s="1"/>
  <c r="L13" i="54"/>
  <c r="CF7" i="12" s="1"/>
  <c r="K13" i="54"/>
  <c r="CK6" i="12" s="1"/>
  <c r="J13" i="54"/>
  <c r="CP5" i="12" s="1"/>
  <c r="I13" i="54"/>
  <c r="CU4" i="12" s="1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G59" i="54"/>
  <c r="F59" i="54"/>
  <c r="E59" i="54"/>
  <c r="D59" i="54"/>
  <c r="C59" i="54"/>
  <c r="G58" i="54"/>
  <c r="F58" i="54"/>
  <c r="E58" i="54"/>
  <c r="D58" i="54"/>
  <c r="C58" i="54"/>
  <c r="H58" i="54" s="1"/>
  <c r="B58" i="54" s="1"/>
  <c r="G57" i="54"/>
  <c r="F57" i="54"/>
  <c r="E57" i="54"/>
  <c r="D57" i="54"/>
  <c r="H57" i="54" s="1"/>
  <c r="B57" i="54" s="1"/>
  <c r="C57" i="54"/>
  <c r="G56" i="54"/>
  <c r="F56" i="54"/>
  <c r="E56" i="54"/>
  <c r="D56" i="54"/>
  <c r="C56" i="54"/>
  <c r="G55" i="54"/>
  <c r="F55" i="54"/>
  <c r="E55" i="54"/>
  <c r="D55" i="54"/>
  <c r="Q33" i="14" s="1"/>
  <c r="C55" i="54"/>
  <c r="G54" i="54"/>
  <c r="F54" i="54"/>
  <c r="E54" i="54"/>
  <c r="D54" i="54"/>
  <c r="C54" i="54"/>
  <c r="G39" i="54"/>
  <c r="F39" i="54"/>
  <c r="E39" i="54"/>
  <c r="D39" i="54"/>
  <c r="C39" i="54"/>
  <c r="G38" i="54"/>
  <c r="F38" i="54"/>
  <c r="E38" i="54"/>
  <c r="D38" i="54"/>
  <c r="H38" i="54" s="1"/>
  <c r="B38" i="54" s="1"/>
  <c r="C38" i="54"/>
  <c r="G37" i="54"/>
  <c r="F37" i="54"/>
  <c r="E37" i="54"/>
  <c r="D37" i="54"/>
  <c r="C37" i="54"/>
  <c r="G36" i="54"/>
  <c r="F36" i="54"/>
  <c r="E36" i="54"/>
  <c r="D36" i="54"/>
  <c r="C36" i="54"/>
  <c r="G35" i="54"/>
  <c r="F35" i="54"/>
  <c r="E35" i="54"/>
  <c r="D35" i="54"/>
  <c r="C35" i="54"/>
  <c r="G34" i="54"/>
  <c r="F34" i="54"/>
  <c r="E34" i="54"/>
  <c r="D34" i="54"/>
  <c r="C34" i="54"/>
  <c r="G33" i="54"/>
  <c r="F33" i="54"/>
  <c r="E33" i="54"/>
  <c r="D33" i="54"/>
  <c r="C33" i="54"/>
  <c r="G32" i="54"/>
  <c r="F32" i="54"/>
  <c r="E32" i="54"/>
  <c r="D32" i="54"/>
  <c r="C32" i="54"/>
  <c r="G31" i="54"/>
  <c r="F31" i="54"/>
  <c r="E31" i="54"/>
  <c r="D31" i="54"/>
  <c r="C31" i="54"/>
  <c r="G30" i="54"/>
  <c r="F30" i="54"/>
  <c r="E30" i="54"/>
  <c r="D30" i="54"/>
  <c r="H30" i="54" s="1"/>
  <c r="B30" i="54" s="1"/>
  <c r="C30" i="54"/>
  <c r="G29" i="54"/>
  <c r="F29" i="54"/>
  <c r="E29" i="54"/>
  <c r="D29" i="54"/>
  <c r="C29" i="54"/>
  <c r="G28" i="54"/>
  <c r="F28" i="54"/>
  <c r="E28" i="54"/>
  <c r="D28" i="54"/>
  <c r="C28" i="54"/>
  <c r="G27" i="54"/>
  <c r="F27" i="54"/>
  <c r="E27" i="54"/>
  <c r="D27" i="54"/>
  <c r="C27" i="54"/>
  <c r="G26" i="54"/>
  <c r="F26" i="54"/>
  <c r="E26" i="54"/>
  <c r="D26" i="54"/>
  <c r="C26" i="54"/>
  <c r="G25" i="54"/>
  <c r="F25" i="54"/>
  <c r="E25" i="54"/>
  <c r="D25" i="54"/>
  <c r="N33" i="14" s="1"/>
  <c r="C25" i="54"/>
  <c r="G24" i="54"/>
  <c r="F24" i="54"/>
  <c r="E24" i="54"/>
  <c r="D24" i="54"/>
  <c r="C24" i="54"/>
  <c r="G23" i="54"/>
  <c r="F23" i="54"/>
  <c r="E23" i="54"/>
  <c r="D23" i="54"/>
  <c r="C23" i="54"/>
  <c r="G22" i="54"/>
  <c r="H22" i="54" s="1"/>
  <c r="B22" i="54" s="1"/>
  <c r="F22" i="54"/>
  <c r="E22" i="54"/>
  <c r="D22" i="54"/>
  <c r="C22" i="54"/>
  <c r="G21" i="54"/>
  <c r="F21" i="54"/>
  <c r="E21" i="54"/>
  <c r="D21" i="54"/>
  <c r="C21" i="54"/>
  <c r="G20" i="54"/>
  <c r="F20" i="54"/>
  <c r="E20" i="54"/>
  <c r="D20" i="54"/>
  <c r="C20" i="54"/>
  <c r="G19" i="54"/>
  <c r="F19" i="54"/>
  <c r="E19" i="54"/>
  <c r="D19" i="54"/>
  <c r="C19" i="54"/>
  <c r="G18" i="54"/>
  <c r="F18" i="54"/>
  <c r="E18" i="54"/>
  <c r="D18" i="54"/>
  <c r="C18" i="54"/>
  <c r="H18" i="54" s="1"/>
  <c r="B18" i="54" s="1"/>
  <c r="G17" i="54"/>
  <c r="F17" i="54"/>
  <c r="E17" i="54"/>
  <c r="D17" i="54"/>
  <c r="C17" i="54"/>
  <c r="G16" i="54"/>
  <c r="F16" i="54"/>
  <c r="E16" i="54"/>
  <c r="D16" i="54"/>
  <c r="C16" i="54"/>
  <c r="G15" i="54"/>
  <c r="F15" i="54"/>
  <c r="E15" i="54"/>
  <c r="D15" i="54"/>
  <c r="C15" i="54"/>
  <c r="G14" i="54"/>
  <c r="F14" i="54"/>
  <c r="E14" i="54"/>
  <c r="D14" i="54"/>
  <c r="C14" i="54"/>
  <c r="G13" i="54"/>
  <c r="F13" i="54"/>
  <c r="E13" i="54"/>
  <c r="D13" i="54"/>
  <c r="C13" i="54"/>
  <c r="G12" i="54"/>
  <c r="F12" i="54"/>
  <c r="E12" i="54"/>
  <c r="D12" i="54"/>
  <c r="C12" i="54"/>
  <c r="H12" i="54" s="1"/>
  <c r="B12" i="54" s="1"/>
  <c r="H56" i="54"/>
  <c r="B56" i="54" s="1"/>
  <c r="H54" i="54"/>
  <c r="B54" i="54" s="1"/>
  <c r="H24" i="54"/>
  <c r="H16" i="54"/>
  <c r="H14" i="54"/>
  <c r="B14" i="54" s="1"/>
  <c r="B24" i="54"/>
  <c r="B16" i="54"/>
  <c r="AB59" i="52"/>
  <c r="AA59" i="52"/>
  <c r="Z59" i="52"/>
  <c r="Y59" i="52"/>
  <c r="X59" i="52"/>
  <c r="W59" i="52"/>
  <c r="V59" i="52"/>
  <c r="U59" i="52"/>
  <c r="T59" i="52"/>
  <c r="S59" i="52"/>
  <c r="R59" i="52"/>
  <c r="Q59" i="52"/>
  <c r="P59" i="52"/>
  <c r="O59" i="52"/>
  <c r="N59" i="52"/>
  <c r="M59" i="52"/>
  <c r="L59" i="52"/>
  <c r="K59" i="52"/>
  <c r="J59" i="52"/>
  <c r="I59" i="52"/>
  <c r="AB58" i="52"/>
  <c r="AA58" i="52"/>
  <c r="Z58" i="52"/>
  <c r="Y58" i="52"/>
  <c r="X58" i="52"/>
  <c r="W58" i="52"/>
  <c r="V58" i="52"/>
  <c r="U58" i="52"/>
  <c r="T58" i="52"/>
  <c r="S58" i="52"/>
  <c r="R58" i="52"/>
  <c r="Q58" i="52"/>
  <c r="P58" i="52"/>
  <c r="O58" i="52"/>
  <c r="N58" i="52"/>
  <c r="M58" i="52"/>
  <c r="L58" i="52"/>
  <c r="K58" i="52"/>
  <c r="J58" i="52"/>
  <c r="I58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AB56" i="52"/>
  <c r="AA56" i="52"/>
  <c r="Z56" i="52"/>
  <c r="Y56" i="52"/>
  <c r="X56" i="52"/>
  <c r="W56" i="52"/>
  <c r="V56" i="52"/>
  <c r="U56" i="52"/>
  <c r="T56" i="52"/>
  <c r="S56" i="52"/>
  <c r="R56" i="52"/>
  <c r="Q56" i="52"/>
  <c r="P56" i="52"/>
  <c r="O56" i="52"/>
  <c r="N56" i="52"/>
  <c r="M56" i="52"/>
  <c r="L56" i="52"/>
  <c r="K56" i="52"/>
  <c r="J56" i="52"/>
  <c r="I56" i="52"/>
  <c r="AB55" i="52"/>
  <c r="AA55" i="52"/>
  <c r="Z55" i="52"/>
  <c r="Y55" i="52"/>
  <c r="X55" i="52"/>
  <c r="W55" i="52"/>
  <c r="V55" i="52"/>
  <c r="U55" i="52"/>
  <c r="T55" i="52"/>
  <c r="S55" i="52"/>
  <c r="R55" i="52"/>
  <c r="Q55" i="52"/>
  <c r="P55" i="52"/>
  <c r="O55" i="52"/>
  <c r="N55" i="52"/>
  <c r="M55" i="52"/>
  <c r="L55" i="52"/>
  <c r="K55" i="52"/>
  <c r="J55" i="52"/>
  <c r="I55" i="52"/>
  <c r="AB54" i="52"/>
  <c r="AA54" i="52"/>
  <c r="Z54" i="52"/>
  <c r="Y54" i="52"/>
  <c r="X54" i="52"/>
  <c r="W54" i="52"/>
  <c r="V54" i="52"/>
  <c r="U54" i="52"/>
  <c r="T54" i="52"/>
  <c r="S54" i="52"/>
  <c r="R54" i="52"/>
  <c r="Q54" i="52"/>
  <c r="P54" i="52"/>
  <c r="O54" i="52"/>
  <c r="N54" i="52"/>
  <c r="M54" i="52"/>
  <c r="L54" i="52"/>
  <c r="K54" i="52"/>
  <c r="J54" i="52"/>
  <c r="I54" i="52"/>
  <c r="AB39" i="52"/>
  <c r="AA39" i="52"/>
  <c r="Z39" i="52"/>
  <c r="Y39" i="52"/>
  <c r="X39" i="52"/>
  <c r="AX19" i="11" s="1"/>
  <c r="W39" i="52"/>
  <c r="V39" i="52"/>
  <c r="BH17" i="11" s="1"/>
  <c r="U39" i="52"/>
  <c r="T39" i="52"/>
  <c r="BR15" i="11" s="1"/>
  <c r="S39" i="52"/>
  <c r="R39" i="52"/>
  <c r="CB13" i="11" s="1"/>
  <c r="Q39" i="52"/>
  <c r="P39" i="52"/>
  <c r="CL11" i="11" s="1"/>
  <c r="O39" i="52"/>
  <c r="N39" i="52"/>
  <c r="CV9" i="11" s="1"/>
  <c r="M39" i="52"/>
  <c r="L39" i="52"/>
  <c r="DF7" i="11" s="1"/>
  <c r="K39" i="52"/>
  <c r="J39" i="52"/>
  <c r="DP5" i="11" s="1"/>
  <c r="I39" i="52"/>
  <c r="AB38" i="52"/>
  <c r="AA38" i="52"/>
  <c r="Z38" i="52"/>
  <c r="Y38" i="52"/>
  <c r="AR20" i="11" s="1"/>
  <c r="X38" i="52"/>
  <c r="AW19" i="11" s="1"/>
  <c r="W38" i="52"/>
  <c r="BB18" i="11" s="1"/>
  <c r="V38" i="52"/>
  <c r="BG17" i="11" s="1"/>
  <c r="U38" i="52"/>
  <c r="BL16" i="11" s="1"/>
  <c r="T38" i="52"/>
  <c r="BQ15" i="11" s="1"/>
  <c r="S38" i="52"/>
  <c r="BV14" i="11" s="1"/>
  <c r="R38" i="52"/>
  <c r="CA13" i="11" s="1"/>
  <c r="Q38" i="52"/>
  <c r="CF12" i="11" s="1"/>
  <c r="P38" i="52"/>
  <c r="CK11" i="11" s="1"/>
  <c r="O38" i="52"/>
  <c r="CP10" i="11" s="1"/>
  <c r="N38" i="52"/>
  <c r="CU9" i="11" s="1"/>
  <c r="M38" i="52"/>
  <c r="CZ8" i="11" s="1"/>
  <c r="L38" i="52"/>
  <c r="DE7" i="11" s="1"/>
  <c r="K38" i="52"/>
  <c r="DJ6" i="11" s="1"/>
  <c r="J38" i="52"/>
  <c r="DO5" i="11" s="1"/>
  <c r="I38" i="52"/>
  <c r="DT4" i="11" s="1"/>
  <c r="AB37" i="52"/>
  <c r="AA37" i="52"/>
  <c r="Z37" i="52"/>
  <c r="Y37" i="52"/>
  <c r="AQ20" i="11" s="1"/>
  <c r="X37" i="52"/>
  <c r="AV19" i="11" s="1"/>
  <c r="W37" i="52"/>
  <c r="BA18" i="11" s="1"/>
  <c r="V37" i="52"/>
  <c r="BF17" i="11" s="1"/>
  <c r="U37" i="52"/>
  <c r="BK16" i="11" s="1"/>
  <c r="T37" i="52"/>
  <c r="BP15" i="11" s="1"/>
  <c r="S37" i="52"/>
  <c r="BU14" i="11" s="1"/>
  <c r="R37" i="52"/>
  <c r="BZ13" i="11" s="1"/>
  <c r="Q37" i="52"/>
  <c r="CE12" i="11" s="1"/>
  <c r="P37" i="52"/>
  <c r="CJ11" i="11" s="1"/>
  <c r="O37" i="52"/>
  <c r="CO10" i="11" s="1"/>
  <c r="N37" i="52"/>
  <c r="CT9" i="11" s="1"/>
  <c r="M37" i="52"/>
  <c r="CY8" i="11" s="1"/>
  <c r="L37" i="52"/>
  <c r="DD7" i="11" s="1"/>
  <c r="K37" i="52"/>
  <c r="DI6" i="11" s="1"/>
  <c r="J37" i="52"/>
  <c r="DN5" i="11" s="1"/>
  <c r="I37" i="52"/>
  <c r="DS4" i="11" s="1"/>
  <c r="AB36" i="52"/>
  <c r="AA36" i="52"/>
  <c r="Z36" i="52"/>
  <c r="Y36" i="52"/>
  <c r="AP20" i="11" s="1"/>
  <c r="X36" i="52"/>
  <c r="AU19" i="11" s="1"/>
  <c r="W36" i="52"/>
  <c r="AZ18" i="11" s="1"/>
  <c r="V36" i="52"/>
  <c r="BE17" i="11" s="1"/>
  <c r="U36" i="52"/>
  <c r="BJ16" i="11" s="1"/>
  <c r="T36" i="52"/>
  <c r="BO15" i="11" s="1"/>
  <c r="S36" i="52"/>
  <c r="BT14" i="11" s="1"/>
  <c r="R36" i="52"/>
  <c r="BY13" i="11" s="1"/>
  <c r="Q36" i="52"/>
  <c r="CD12" i="11" s="1"/>
  <c r="P36" i="52"/>
  <c r="CI11" i="11" s="1"/>
  <c r="O36" i="52"/>
  <c r="CN10" i="11" s="1"/>
  <c r="N36" i="52"/>
  <c r="CS9" i="11" s="1"/>
  <c r="M36" i="52"/>
  <c r="CX8" i="11" s="1"/>
  <c r="L36" i="52"/>
  <c r="DC7" i="11" s="1"/>
  <c r="K36" i="52"/>
  <c r="DH6" i="11" s="1"/>
  <c r="J36" i="52"/>
  <c r="DM5" i="11" s="1"/>
  <c r="I36" i="52"/>
  <c r="DR4" i="11" s="1"/>
  <c r="AB35" i="52"/>
  <c r="AA35" i="52"/>
  <c r="Z35" i="52"/>
  <c r="Y35" i="52"/>
  <c r="AO20" i="11" s="1"/>
  <c r="X35" i="52"/>
  <c r="AT19" i="11" s="1"/>
  <c r="W35" i="52"/>
  <c r="AY18" i="11" s="1"/>
  <c r="V35" i="52"/>
  <c r="BD17" i="11" s="1"/>
  <c r="U35" i="52"/>
  <c r="BI16" i="11" s="1"/>
  <c r="T35" i="52"/>
  <c r="BN15" i="11" s="1"/>
  <c r="S35" i="52"/>
  <c r="BS14" i="11" s="1"/>
  <c r="R35" i="52"/>
  <c r="BX13" i="11" s="1"/>
  <c r="Q35" i="52"/>
  <c r="CC12" i="11" s="1"/>
  <c r="P35" i="52"/>
  <c r="CH11" i="11" s="1"/>
  <c r="O35" i="52"/>
  <c r="CM10" i="11" s="1"/>
  <c r="N35" i="52"/>
  <c r="CR9" i="11" s="1"/>
  <c r="M35" i="52"/>
  <c r="CW8" i="11" s="1"/>
  <c r="L35" i="52"/>
  <c r="DB7" i="11" s="1"/>
  <c r="K35" i="52"/>
  <c r="DG6" i="11" s="1"/>
  <c r="J35" i="52"/>
  <c r="DL5" i="11" s="1"/>
  <c r="I35" i="52"/>
  <c r="DQ4" i="11" s="1"/>
  <c r="AB34" i="52"/>
  <c r="AA34" i="52"/>
  <c r="Z34" i="52"/>
  <c r="Y34" i="52"/>
  <c r="AN20" i="11" s="1"/>
  <c r="X34" i="52"/>
  <c r="W34" i="52"/>
  <c r="AX18" i="11" s="1"/>
  <c r="V34" i="52"/>
  <c r="U34" i="52"/>
  <c r="BH16" i="11" s="1"/>
  <c r="T34" i="52"/>
  <c r="S34" i="52"/>
  <c r="BR14" i="11" s="1"/>
  <c r="R34" i="52"/>
  <c r="Q34" i="52"/>
  <c r="CB12" i="11" s="1"/>
  <c r="P34" i="52"/>
  <c r="O34" i="52"/>
  <c r="CL10" i="11" s="1"/>
  <c r="N34" i="52"/>
  <c r="M34" i="52"/>
  <c r="CV8" i="11" s="1"/>
  <c r="L34" i="52"/>
  <c r="K34" i="52"/>
  <c r="DF6" i="11" s="1"/>
  <c r="J34" i="52"/>
  <c r="I34" i="52"/>
  <c r="DP4" i="11" s="1"/>
  <c r="AB33" i="52"/>
  <c r="AA33" i="52"/>
  <c r="Z33" i="52"/>
  <c r="Y33" i="52"/>
  <c r="AM20" i="11" s="1"/>
  <c r="X33" i="52"/>
  <c r="AR19" i="11" s="1"/>
  <c r="W33" i="52"/>
  <c r="AW18" i="11" s="1"/>
  <c r="V33" i="52"/>
  <c r="BB17" i="11" s="1"/>
  <c r="U33" i="52"/>
  <c r="BG16" i="11" s="1"/>
  <c r="T33" i="52"/>
  <c r="BL15" i="11" s="1"/>
  <c r="S33" i="52"/>
  <c r="BQ14" i="11" s="1"/>
  <c r="R33" i="52"/>
  <c r="BV13" i="11" s="1"/>
  <c r="Q33" i="52"/>
  <c r="CA12" i="11" s="1"/>
  <c r="P33" i="52"/>
  <c r="CF11" i="11" s="1"/>
  <c r="O33" i="52"/>
  <c r="CK10" i="11" s="1"/>
  <c r="N33" i="52"/>
  <c r="CP9" i="11" s="1"/>
  <c r="M33" i="52"/>
  <c r="CU8" i="11" s="1"/>
  <c r="L33" i="52"/>
  <c r="CZ7" i="11" s="1"/>
  <c r="K33" i="52"/>
  <c r="DE6" i="11" s="1"/>
  <c r="J33" i="52"/>
  <c r="DJ5" i="11" s="1"/>
  <c r="I33" i="52"/>
  <c r="DO4" i="11" s="1"/>
  <c r="AB32" i="52"/>
  <c r="AA32" i="52"/>
  <c r="Z32" i="52"/>
  <c r="Y32" i="52"/>
  <c r="AL20" i="11" s="1"/>
  <c r="X32" i="52"/>
  <c r="AQ19" i="11" s="1"/>
  <c r="W32" i="52"/>
  <c r="AV18" i="11" s="1"/>
  <c r="V32" i="52"/>
  <c r="BA17" i="11" s="1"/>
  <c r="U32" i="52"/>
  <c r="BF16" i="11" s="1"/>
  <c r="T32" i="52"/>
  <c r="BK15" i="11" s="1"/>
  <c r="S32" i="52"/>
  <c r="BP14" i="11" s="1"/>
  <c r="R32" i="52"/>
  <c r="BU13" i="11" s="1"/>
  <c r="Q32" i="52"/>
  <c r="BZ12" i="11" s="1"/>
  <c r="P32" i="52"/>
  <c r="CE11" i="11" s="1"/>
  <c r="O32" i="52"/>
  <c r="CJ10" i="11" s="1"/>
  <c r="N32" i="52"/>
  <c r="CO9" i="11" s="1"/>
  <c r="M32" i="52"/>
  <c r="CT8" i="11" s="1"/>
  <c r="L32" i="52"/>
  <c r="CY7" i="11" s="1"/>
  <c r="K32" i="52"/>
  <c r="DD6" i="11" s="1"/>
  <c r="J32" i="52"/>
  <c r="DI5" i="11" s="1"/>
  <c r="I32" i="52"/>
  <c r="DN4" i="11" s="1"/>
  <c r="AB31" i="52"/>
  <c r="AA31" i="52"/>
  <c r="Z31" i="52"/>
  <c r="Y31" i="52"/>
  <c r="AK20" i="11" s="1"/>
  <c r="X31" i="52"/>
  <c r="AP19" i="11" s="1"/>
  <c r="W31" i="52"/>
  <c r="AU18" i="11" s="1"/>
  <c r="V31" i="52"/>
  <c r="AZ17" i="11" s="1"/>
  <c r="U31" i="52"/>
  <c r="BE16" i="11" s="1"/>
  <c r="T31" i="52"/>
  <c r="BJ15" i="11" s="1"/>
  <c r="S31" i="52"/>
  <c r="BO14" i="11" s="1"/>
  <c r="R31" i="52"/>
  <c r="BT13" i="11" s="1"/>
  <c r="Q31" i="52"/>
  <c r="BY12" i="11" s="1"/>
  <c r="P31" i="52"/>
  <c r="CD11" i="11" s="1"/>
  <c r="O31" i="52"/>
  <c r="CI10" i="11" s="1"/>
  <c r="N31" i="52"/>
  <c r="CN9" i="11" s="1"/>
  <c r="M31" i="52"/>
  <c r="CS8" i="11" s="1"/>
  <c r="L31" i="52"/>
  <c r="CX7" i="11" s="1"/>
  <c r="K31" i="52"/>
  <c r="DC6" i="11" s="1"/>
  <c r="J31" i="52"/>
  <c r="DH5" i="11" s="1"/>
  <c r="I31" i="52"/>
  <c r="DM4" i="11" s="1"/>
  <c r="AB30" i="52"/>
  <c r="AA30" i="52"/>
  <c r="Z30" i="52"/>
  <c r="Y30" i="52"/>
  <c r="AJ20" i="11" s="1"/>
  <c r="X30" i="52"/>
  <c r="AO19" i="11" s="1"/>
  <c r="W30" i="52"/>
  <c r="AT18" i="11" s="1"/>
  <c r="V30" i="52"/>
  <c r="AY17" i="11" s="1"/>
  <c r="U30" i="52"/>
  <c r="BD16" i="11" s="1"/>
  <c r="T30" i="52"/>
  <c r="BI15" i="11" s="1"/>
  <c r="S30" i="52"/>
  <c r="BN14" i="11" s="1"/>
  <c r="R30" i="52"/>
  <c r="BS13" i="11" s="1"/>
  <c r="Q30" i="52"/>
  <c r="BX12" i="11" s="1"/>
  <c r="P30" i="52"/>
  <c r="CC11" i="11" s="1"/>
  <c r="O30" i="52"/>
  <c r="CH10" i="11" s="1"/>
  <c r="N30" i="52"/>
  <c r="CM9" i="11" s="1"/>
  <c r="M30" i="52"/>
  <c r="CR8" i="11" s="1"/>
  <c r="L30" i="52"/>
  <c r="CW7" i="11" s="1"/>
  <c r="K30" i="52"/>
  <c r="DB6" i="11" s="1"/>
  <c r="J30" i="52"/>
  <c r="DG5" i="11" s="1"/>
  <c r="I30" i="52"/>
  <c r="DL4" i="11" s="1"/>
  <c r="AB29" i="52"/>
  <c r="AA29" i="52"/>
  <c r="Z29" i="52"/>
  <c r="Y29" i="52"/>
  <c r="X29" i="52"/>
  <c r="AN19" i="11" s="1"/>
  <c r="W29" i="52"/>
  <c r="V29" i="52"/>
  <c r="AX17" i="11" s="1"/>
  <c r="U29" i="52"/>
  <c r="T29" i="52"/>
  <c r="BH15" i="11" s="1"/>
  <c r="S29" i="52"/>
  <c r="R29" i="52"/>
  <c r="BR13" i="11" s="1"/>
  <c r="Q29" i="52"/>
  <c r="P29" i="52"/>
  <c r="CB11" i="11" s="1"/>
  <c r="O29" i="52"/>
  <c r="N29" i="52"/>
  <c r="CL9" i="11" s="1"/>
  <c r="M29" i="52"/>
  <c r="L29" i="52"/>
  <c r="CV7" i="11" s="1"/>
  <c r="K29" i="52"/>
  <c r="J29" i="52"/>
  <c r="DF5" i="11" s="1"/>
  <c r="I29" i="52"/>
  <c r="AB28" i="52"/>
  <c r="AA28" i="52"/>
  <c r="Z28" i="52"/>
  <c r="Y28" i="52"/>
  <c r="AH20" i="11" s="1"/>
  <c r="X28" i="52"/>
  <c r="AM19" i="11" s="1"/>
  <c r="W28" i="52"/>
  <c r="AR18" i="11" s="1"/>
  <c r="V28" i="52"/>
  <c r="AW17" i="11" s="1"/>
  <c r="U28" i="52"/>
  <c r="BB16" i="11" s="1"/>
  <c r="T28" i="52"/>
  <c r="BG15" i="11" s="1"/>
  <c r="S28" i="52"/>
  <c r="BL14" i="11" s="1"/>
  <c r="R28" i="52"/>
  <c r="BQ13" i="11" s="1"/>
  <c r="Q28" i="52"/>
  <c r="BV12" i="11" s="1"/>
  <c r="P28" i="52"/>
  <c r="CA11" i="11" s="1"/>
  <c r="O28" i="52"/>
  <c r="CF10" i="11" s="1"/>
  <c r="N28" i="52"/>
  <c r="CK9" i="11" s="1"/>
  <c r="M28" i="52"/>
  <c r="CP8" i="11" s="1"/>
  <c r="L28" i="52"/>
  <c r="CU7" i="11" s="1"/>
  <c r="K28" i="52"/>
  <c r="CZ6" i="11" s="1"/>
  <c r="J28" i="52"/>
  <c r="DE5" i="11" s="1"/>
  <c r="I28" i="52"/>
  <c r="DJ4" i="11" s="1"/>
  <c r="AB27" i="52"/>
  <c r="AA27" i="52"/>
  <c r="Z27" i="52"/>
  <c r="Y27" i="52"/>
  <c r="AG20" i="11" s="1"/>
  <c r="X27" i="52"/>
  <c r="AL19" i="11" s="1"/>
  <c r="W27" i="52"/>
  <c r="AQ18" i="11" s="1"/>
  <c r="V27" i="52"/>
  <c r="AV17" i="11" s="1"/>
  <c r="U27" i="52"/>
  <c r="BA16" i="11" s="1"/>
  <c r="T27" i="52"/>
  <c r="BF15" i="11" s="1"/>
  <c r="S27" i="52"/>
  <c r="BK14" i="11" s="1"/>
  <c r="R27" i="52"/>
  <c r="BP13" i="11" s="1"/>
  <c r="Q27" i="52"/>
  <c r="BU12" i="11" s="1"/>
  <c r="P27" i="52"/>
  <c r="BZ11" i="11" s="1"/>
  <c r="O27" i="52"/>
  <c r="CE10" i="11" s="1"/>
  <c r="N27" i="52"/>
  <c r="CJ9" i="11" s="1"/>
  <c r="M27" i="52"/>
  <c r="CO8" i="11" s="1"/>
  <c r="L27" i="52"/>
  <c r="CT7" i="11" s="1"/>
  <c r="K27" i="52"/>
  <c r="CY6" i="11" s="1"/>
  <c r="J27" i="52"/>
  <c r="DD5" i="11" s="1"/>
  <c r="I27" i="52"/>
  <c r="DI4" i="11" s="1"/>
  <c r="AB26" i="52"/>
  <c r="AA26" i="52"/>
  <c r="Z26" i="52"/>
  <c r="Y26" i="52"/>
  <c r="AF20" i="11" s="1"/>
  <c r="X26" i="52"/>
  <c r="AK19" i="11" s="1"/>
  <c r="W26" i="52"/>
  <c r="AP18" i="11" s="1"/>
  <c r="V26" i="52"/>
  <c r="AU17" i="11" s="1"/>
  <c r="U26" i="52"/>
  <c r="AZ16" i="11" s="1"/>
  <c r="T26" i="52"/>
  <c r="BE15" i="11" s="1"/>
  <c r="S26" i="52"/>
  <c r="BJ14" i="11" s="1"/>
  <c r="R26" i="52"/>
  <c r="BO13" i="11" s="1"/>
  <c r="Q26" i="52"/>
  <c r="BT12" i="11" s="1"/>
  <c r="P26" i="52"/>
  <c r="BY11" i="11" s="1"/>
  <c r="O26" i="52"/>
  <c r="CD10" i="11" s="1"/>
  <c r="N26" i="52"/>
  <c r="CI9" i="11" s="1"/>
  <c r="M26" i="52"/>
  <c r="CN8" i="11" s="1"/>
  <c r="L26" i="52"/>
  <c r="CS7" i="11" s="1"/>
  <c r="K26" i="52"/>
  <c r="CX6" i="11" s="1"/>
  <c r="J26" i="52"/>
  <c r="DC5" i="11" s="1"/>
  <c r="I26" i="52"/>
  <c r="DH4" i="11" s="1"/>
  <c r="AB25" i="52"/>
  <c r="AA25" i="52"/>
  <c r="Z25" i="52"/>
  <c r="Y25" i="52"/>
  <c r="AE20" i="11" s="1"/>
  <c r="X25" i="52"/>
  <c r="AJ19" i="11" s="1"/>
  <c r="W25" i="52"/>
  <c r="AO18" i="11" s="1"/>
  <c r="V25" i="52"/>
  <c r="AT17" i="11" s="1"/>
  <c r="U25" i="52"/>
  <c r="AY16" i="11" s="1"/>
  <c r="T25" i="52"/>
  <c r="BD15" i="11" s="1"/>
  <c r="S25" i="52"/>
  <c r="BI14" i="11" s="1"/>
  <c r="R25" i="52"/>
  <c r="BN13" i="11" s="1"/>
  <c r="Q25" i="52"/>
  <c r="BS12" i="11" s="1"/>
  <c r="P25" i="52"/>
  <c r="BX11" i="11" s="1"/>
  <c r="O25" i="52"/>
  <c r="CC10" i="11" s="1"/>
  <c r="N25" i="52"/>
  <c r="CH9" i="11" s="1"/>
  <c r="M25" i="52"/>
  <c r="CM8" i="11" s="1"/>
  <c r="L25" i="52"/>
  <c r="CR7" i="11" s="1"/>
  <c r="K25" i="52"/>
  <c r="CW6" i="11" s="1"/>
  <c r="J25" i="52"/>
  <c r="DB5" i="11" s="1"/>
  <c r="I25" i="52"/>
  <c r="DG4" i="11" s="1"/>
  <c r="AB24" i="52"/>
  <c r="AA24" i="52"/>
  <c r="Z24" i="52"/>
  <c r="Y24" i="52"/>
  <c r="AD20" i="11" s="1"/>
  <c r="X24" i="52"/>
  <c r="W24" i="52"/>
  <c r="AN18" i="11" s="1"/>
  <c r="V24" i="52"/>
  <c r="U24" i="52"/>
  <c r="AX16" i="11" s="1"/>
  <c r="T24" i="52"/>
  <c r="S24" i="52"/>
  <c r="BH14" i="11" s="1"/>
  <c r="R24" i="52"/>
  <c r="Q24" i="52"/>
  <c r="BR12" i="11" s="1"/>
  <c r="P24" i="52"/>
  <c r="O24" i="52"/>
  <c r="CB10" i="11" s="1"/>
  <c r="N24" i="52"/>
  <c r="M24" i="52"/>
  <c r="CL8" i="11" s="1"/>
  <c r="L24" i="52"/>
  <c r="K24" i="52"/>
  <c r="CV6" i="11" s="1"/>
  <c r="J24" i="52"/>
  <c r="I24" i="52"/>
  <c r="DF4" i="11" s="1"/>
  <c r="AB23" i="52"/>
  <c r="AA23" i="52"/>
  <c r="Z23" i="52"/>
  <c r="Y23" i="52"/>
  <c r="AC20" i="11" s="1"/>
  <c r="X23" i="52"/>
  <c r="AH19" i="11" s="1"/>
  <c r="W23" i="52"/>
  <c r="AM18" i="11" s="1"/>
  <c r="V23" i="52"/>
  <c r="AR17" i="11" s="1"/>
  <c r="U23" i="52"/>
  <c r="AW16" i="11" s="1"/>
  <c r="T23" i="52"/>
  <c r="BB15" i="11" s="1"/>
  <c r="S23" i="52"/>
  <c r="BG14" i="11" s="1"/>
  <c r="R23" i="52"/>
  <c r="BL13" i="11" s="1"/>
  <c r="Q23" i="52"/>
  <c r="BQ12" i="11" s="1"/>
  <c r="P23" i="52"/>
  <c r="BV11" i="11" s="1"/>
  <c r="O23" i="52"/>
  <c r="CA10" i="11" s="1"/>
  <c r="N23" i="52"/>
  <c r="CF9" i="11" s="1"/>
  <c r="M23" i="52"/>
  <c r="CK8" i="11" s="1"/>
  <c r="L23" i="52"/>
  <c r="CP7" i="11" s="1"/>
  <c r="K23" i="52"/>
  <c r="CU6" i="11" s="1"/>
  <c r="J23" i="52"/>
  <c r="CZ5" i="11" s="1"/>
  <c r="I23" i="52"/>
  <c r="DE4" i="11" s="1"/>
  <c r="AB22" i="52"/>
  <c r="AA22" i="52"/>
  <c r="Z22" i="52"/>
  <c r="Y22" i="52"/>
  <c r="AB20" i="11" s="1"/>
  <c r="X22" i="52"/>
  <c r="AG19" i="11" s="1"/>
  <c r="W22" i="52"/>
  <c r="AL18" i="11" s="1"/>
  <c r="V22" i="52"/>
  <c r="AQ17" i="11" s="1"/>
  <c r="U22" i="52"/>
  <c r="AV16" i="11" s="1"/>
  <c r="T22" i="52"/>
  <c r="BA15" i="11" s="1"/>
  <c r="S22" i="52"/>
  <c r="BF14" i="11" s="1"/>
  <c r="R22" i="52"/>
  <c r="BK13" i="11" s="1"/>
  <c r="Q22" i="52"/>
  <c r="BP12" i="11" s="1"/>
  <c r="P22" i="52"/>
  <c r="BU11" i="11" s="1"/>
  <c r="O22" i="52"/>
  <c r="BZ10" i="11" s="1"/>
  <c r="N22" i="52"/>
  <c r="CE9" i="11" s="1"/>
  <c r="M22" i="52"/>
  <c r="CJ8" i="11" s="1"/>
  <c r="L22" i="52"/>
  <c r="CO7" i="11" s="1"/>
  <c r="K22" i="52"/>
  <c r="CT6" i="11" s="1"/>
  <c r="J22" i="52"/>
  <c r="CY5" i="11" s="1"/>
  <c r="I22" i="52"/>
  <c r="DD4" i="11" s="1"/>
  <c r="AB21" i="52"/>
  <c r="AA21" i="52"/>
  <c r="Z21" i="52"/>
  <c r="Y21" i="52"/>
  <c r="AA20" i="11" s="1"/>
  <c r="X21" i="52"/>
  <c r="AF19" i="11" s="1"/>
  <c r="W21" i="52"/>
  <c r="AK18" i="11" s="1"/>
  <c r="V21" i="52"/>
  <c r="AP17" i="11" s="1"/>
  <c r="U21" i="52"/>
  <c r="AU16" i="11" s="1"/>
  <c r="T21" i="52"/>
  <c r="AZ15" i="11" s="1"/>
  <c r="S21" i="52"/>
  <c r="BE14" i="11" s="1"/>
  <c r="R21" i="52"/>
  <c r="BJ13" i="11" s="1"/>
  <c r="Q21" i="52"/>
  <c r="BO12" i="11" s="1"/>
  <c r="P21" i="52"/>
  <c r="BT11" i="11" s="1"/>
  <c r="O21" i="52"/>
  <c r="BY10" i="11" s="1"/>
  <c r="N21" i="52"/>
  <c r="CD9" i="11" s="1"/>
  <c r="M21" i="52"/>
  <c r="CI8" i="11" s="1"/>
  <c r="L21" i="52"/>
  <c r="CN7" i="11" s="1"/>
  <c r="K21" i="52"/>
  <c r="CS6" i="11" s="1"/>
  <c r="J21" i="52"/>
  <c r="CX5" i="11" s="1"/>
  <c r="I21" i="52"/>
  <c r="DC4" i="11" s="1"/>
  <c r="AB20" i="52"/>
  <c r="AA20" i="52"/>
  <c r="Z20" i="52"/>
  <c r="Y20" i="52"/>
  <c r="Z20" i="11" s="1"/>
  <c r="X20" i="52"/>
  <c r="AE19" i="11" s="1"/>
  <c r="W20" i="52"/>
  <c r="AJ18" i="11" s="1"/>
  <c r="V20" i="52"/>
  <c r="AO17" i="11" s="1"/>
  <c r="U20" i="52"/>
  <c r="AT16" i="11" s="1"/>
  <c r="T20" i="52"/>
  <c r="AY15" i="11" s="1"/>
  <c r="S20" i="52"/>
  <c r="BD14" i="11" s="1"/>
  <c r="R20" i="52"/>
  <c r="BI13" i="11" s="1"/>
  <c r="Q20" i="52"/>
  <c r="BN12" i="11" s="1"/>
  <c r="P20" i="52"/>
  <c r="BS11" i="11" s="1"/>
  <c r="O20" i="52"/>
  <c r="BX10" i="11" s="1"/>
  <c r="N20" i="52"/>
  <c r="CC9" i="11" s="1"/>
  <c r="M20" i="52"/>
  <c r="CH8" i="11" s="1"/>
  <c r="L20" i="52"/>
  <c r="CM7" i="11" s="1"/>
  <c r="K20" i="52"/>
  <c r="CR6" i="11" s="1"/>
  <c r="J20" i="52"/>
  <c r="CW5" i="11" s="1"/>
  <c r="I20" i="52"/>
  <c r="DB4" i="11" s="1"/>
  <c r="AB19" i="52"/>
  <c r="AA19" i="52"/>
  <c r="Z19" i="52"/>
  <c r="Y19" i="52"/>
  <c r="X19" i="52"/>
  <c r="AD19" i="11" s="1"/>
  <c r="W19" i="52"/>
  <c r="V19" i="52"/>
  <c r="AN17" i="11" s="1"/>
  <c r="U19" i="52"/>
  <c r="T19" i="52"/>
  <c r="AX15" i="11" s="1"/>
  <c r="S19" i="52"/>
  <c r="R19" i="52"/>
  <c r="BH13" i="11" s="1"/>
  <c r="Q19" i="52"/>
  <c r="P19" i="52"/>
  <c r="BR11" i="11" s="1"/>
  <c r="O19" i="52"/>
  <c r="N19" i="52"/>
  <c r="CB9" i="11" s="1"/>
  <c r="M19" i="52"/>
  <c r="L19" i="52"/>
  <c r="CL7" i="11" s="1"/>
  <c r="K19" i="52"/>
  <c r="J19" i="52"/>
  <c r="CV5" i="11" s="1"/>
  <c r="I19" i="52"/>
  <c r="AB18" i="52"/>
  <c r="AA18" i="52"/>
  <c r="Z18" i="52"/>
  <c r="Y18" i="52"/>
  <c r="X20" i="11" s="1"/>
  <c r="X18" i="52"/>
  <c r="AC19" i="11" s="1"/>
  <c r="W18" i="52"/>
  <c r="AH18" i="11" s="1"/>
  <c r="V18" i="52"/>
  <c r="AM17" i="11" s="1"/>
  <c r="U18" i="52"/>
  <c r="AR16" i="11" s="1"/>
  <c r="T18" i="52"/>
  <c r="AW15" i="11" s="1"/>
  <c r="S18" i="52"/>
  <c r="BB14" i="11" s="1"/>
  <c r="R18" i="52"/>
  <c r="BG13" i="11" s="1"/>
  <c r="Q18" i="52"/>
  <c r="BL12" i="11" s="1"/>
  <c r="P18" i="52"/>
  <c r="BQ11" i="11" s="1"/>
  <c r="O18" i="52"/>
  <c r="BV10" i="11" s="1"/>
  <c r="N18" i="52"/>
  <c r="CA9" i="11" s="1"/>
  <c r="M18" i="52"/>
  <c r="CF8" i="11" s="1"/>
  <c r="L18" i="52"/>
  <c r="CK7" i="11" s="1"/>
  <c r="K18" i="52"/>
  <c r="CP6" i="11" s="1"/>
  <c r="J18" i="52"/>
  <c r="CU5" i="11" s="1"/>
  <c r="I18" i="52"/>
  <c r="CZ4" i="11" s="1"/>
  <c r="AB17" i="52"/>
  <c r="AA17" i="52"/>
  <c r="Z17" i="52"/>
  <c r="Y17" i="52"/>
  <c r="W20" i="11" s="1"/>
  <c r="X17" i="52"/>
  <c r="AB19" i="11" s="1"/>
  <c r="W17" i="52"/>
  <c r="AG18" i="11" s="1"/>
  <c r="V17" i="52"/>
  <c r="AL17" i="11" s="1"/>
  <c r="U17" i="52"/>
  <c r="AQ16" i="11" s="1"/>
  <c r="T17" i="52"/>
  <c r="AV15" i="11" s="1"/>
  <c r="S17" i="52"/>
  <c r="BA14" i="11" s="1"/>
  <c r="R17" i="52"/>
  <c r="BF13" i="11" s="1"/>
  <c r="Q17" i="52"/>
  <c r="BK12" i="11" s="1"/>
  <c r="P17" i="52"/>
  <c r="BP11" i="11" s="1"/>
  <c r="O17" i="52"/>
  <c r="BU10" i="11" s="1"/>
  <c r="N17" i="52"/>
  <c r="BZ9" i="11" s="1"/>
  <c r="M17" i="52"/>
  <c r="CE8" i="11" s="1"/>
  <c r="L17" i="52"/>
  <c r="CJ7" i="11" s="1"/>
  <c r="K17" i="52"/>
  <c r="CO6" i="11" s="1"/>
  <c r="J17" i="52"/>
  <c r="CT5" i="11" s="1"/>
  <c r="I17" i="52"/>
  <c r="CY4" i="11" s="1"/>
  <c r="AB16" i="52"/>
  <c r="AA16" i="52"/>
  <c r="Z16" i="52"/>
  <c r="Y16" i="52"/>
  <c r="V20" i="11" s="1"/>
  <c r="X16" i="52"/>
  <c r="AA19" i="11" s="1"/>
  <c r="W16" i="52"/>
  <c r="AF18" i="11" s="1"/>
  <c r="V16" i="52"/>
  <c r="AK17" i="11" s="1"/>
  <c r="U16" i="52"/>
  <c r="AP16" i="11" s="1"/>
  <c r="T16" i="52"/>
  <c r="AU15" i="11" s="1"/>
  <c r="S16" i="52"/>
  <c r="AZ14" i="11" s="1"/>
  <c r="R16" i="52"/>
  <c r="BE13" i="11" s="1"/>
  <c r="Q16" i="52"/>
  <c r="BJ12" i="11" s="1"/>
  <c r="P16" i="52"/>
  <c r="BO11" i="11" s="1"/>
  <c r="O16" i="52"/>
  <c r="BT10" i="11" s="1"/>
  <c r="N16" i="52"/>
  <c r="BY9" i="11" s="1"/>
  <c r="M16" i="52"/>
  <c r="CD8" i="11" s="1"/>
  <c r="L16" i="52"/>
  <c r="CI7" i="11" s="1"/>
  <c r="K16" i="52"/>
  <c r="CN6" i="11" s="1"/>
  <c r="J16" i="52"/>
  <c r="CS5" i="11" s="1"/>
  <c r="I16" i="52"/>
  <c r="CX4" i="11" s="1"/>
  <c r="AB15" i="52"/>
  <c r="AA15" i="52"/>
  <c r="Z15" i="52"/>
  <c r="Y15" i="52"/>
  <c r="U20" i="11" s="1"/>
  <c r="X15" i="52"/>
  <c r="Z19" i="11" s="1"/>
  <c r="W15" i="52"/>
  <c r="AE18" i="11" s="1"/>
  <c r="V15" i="52"/>
  <c r="AJ17" i="11" s="1"/>
  <c r="U15" i="52"/>
  <c r="AO16" i="11" s="1"/>
  <c r="T15" i="52"/>
  <c r="AT15" i="11" s="1"/>
  <c r="S15" i="52"/>
  <c r="AY14" i="11" s="1"/>
  <c r="R15" i="52"/>
  <c r="BD13" i="11" s="1"/>
  <c r="Q15" i="52"/>
  <c r="BI12" i="11" s="1"/>
  <c r="P15" i="52"/>
  <c r="BN11" i="11" s="1"/>
  <c r="O15" i="52"/>
  <c r="BS10" i="11" s="1"/>
  <c r="N15" i="52"/>
  <c r="BX9" i="11" s="1"/>
  <c r="M15" i="52"/>
  <c r="CC8" i="11" s="1"/>
  <c r="L15" i="52"/>
  <c r="CH7" i="11" s="1"/>
  <c r="K15" i="52"/>
  <c r="CM6" i="11" s="1"/>
  <c r="J15" i="52"/>
  <c r="CR5" i="11" s="1"/>
  <c r="I15" i="52"/>
  <c r="CW4" i="11" s="1"/>
  <c r="AB14" i="52"/>
  <c r="AA14" i="52"/>
  <c r="Z14" i="52"/>
  <c r="Y14" i="52"/>
  <c r="T20" i="11" s="1"/>
  <c r="X14" i="52"/>
  <c r="W14" i="52"/>
  <c r="AD18" i="11" s="1"/>
  <c r="V14" i="52"/>
  <c r="U14" i="52"/>
  <c r="AN16" i="11" s="1"/>
  <c r="T14" i="52"/>
  <c r="S14" i="52"/>
  <c r="AX14" i="11" s="1"/>
  <c r="R14" i="52"/>
  <c r="Q14" i="52"/>
  <c r="BH12" i="11" s="1"/>
  <c r="P14" i="52"/>
  <c r="O14" i="52"/>
  <c r="BR10" i="11" s="1"/>
  <c r="N14" i="52"/>
  <c r="M14" i="52"/>
  <c r="CB8" i="11" s="1"/>
  <c r="L14" i="52"/>
  <c r="K14" i="52"/>
  <c r="CL6" i="11" s="1"/>
  <c r="J14" i="52"/>
  <c r="I14" i="52"/>
  <c r="CV4" i="11" s="1"/>
  <c r="AB13" i="52"/>
  <c r="AA13" i="52"/>
  <c r="Z13" i="52"/>
  <c r="Y13" i="52"/>
  <c r="S20" i="11" s="1"/>
  <c r="X13" i="52"/>
  <c r="X19" i="11" s="1"/>
  <c r="W13" i="52"/>
  <c r="AC18" i="11" s="1"/>
  <c r="V13" i="52"/>
  <c r="AH17" i="11" s="1"/>
  <c r="U13" i="52"/>
  <c r="AM16" i="11" s="1"/>
  <c r="T13" i="52"/>
  <c r="AR15" i="11" s="1"/>
  <c r="S13" i="52"/>
  <c r="AW14" i="11" s="1"/>
  <c r="R13" i="52"/>
  <c r="BB13" i="11" s="1"/>
  <c r="Q13" i="52"/>
  <c r="BG12" i="11" s="1"/>
  <c r="P13" i="52"/>
  <c r="BL11" i="11" s="1"/>
  <c r="O13" i="52"/>
  <c r="BQ10" i="11" s="1"/>
  <c r="N13" i="52"/>
  <c r="BV9" i="11" s="1"/>
  <c r="M13" i="52"/>
  <c r="CA8" i="11" s="1"/>
  <c r="L13" i="52"/>
  <c r="CF7" i="11" s="1"/>
  <c r="K13" i="52"/>
  <c r="CK6" i="11" s="1"/>
  <c r="J13" i="52"/>
  <c r="CP5" i="11" s="1"/>
  <c r="I13" i="52"/>
  <c r="CU4" i="11" s="1"/>
  <c r="AB12" i="52"/>
  <c r="AA12" i="52"/>
  <c r="Z12" i="52"/>
  <c r="Y12" i="52"/>
  <c r="X12" i="52"/>
  <c r="W12" i="52"/>
  <c r="V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G59" i="52"/>
  <c r="F59" i="52"/>
  <c r="E59" i="52"/>
  <c r="D59" i="52"/>
  <c r="C59" i="52"/>
  <c r="G58" i="52"/>
  <c r="F58" i="52"/>
  <c r="E58" i="52"/>
  <c r="D58" i="52"/>
  <c r="H58" i="52" s="1"/>
  <c r="B58" i="52" s="1"/>
  <c r="C58" i="52"/>
  <c r="G57" i="52"/>
  <c r="F57" i="52"/>
  <c r="E57" i="52"/>
  <c r="D57" i="52"/>
  <c r="C57" i="52"/>
  <c r="G56" i="52"/>
  <c r="F56" i="52"/>
  <c r="E56" i="52"/>
  <c r="H56" i="52" s="1"/>
  <c r="B56" i="52" s="1"/>
  <c r="D56" i="52"/>
  <c r="C56" i="52"/>
  <c r="G55" i="52"/>
  <c r="F55" i="52"/>
  <c r="E55" i="52"/>
  <c r="D55" i="52"/>
  <c r="C55" i="52"/>
  <c r="G54" i="52"/>
  <c r="F54" i="52"/>
  <c r="E54" i="52"/>
  <c r="D54" i="52"/>
  <c r="C54" i="52"/>
  <c r="G39" i="52"/>
  <c r="F39" i="52"/>
  <c r="E39" i="52"/>
  <c r="D39" i="52"/>
  <c r="C39" i="52"/>
  <c r="G38" i="52"/>
  <c r="F38" i="52"/>
  <c r="E38" i="52"/>
  <c r="H38" i="52" s="1"/>
  <c r="B38" i="52" s="1"/>
  <c r="D38" i="52"/>
  <c r="C38" i="52"/>
  <c r="G37" i="52"/>
  <c r="F37" i="52"/>
  <c r="E37" i="52"/>
  <c r="D37" i="52"/>
  <c r="C37" i="52"/>
  <c r="G36" i="52"/>
  <c r="F36" i="52"/>
  <c r="E36" i="52"/>
  <c r="D36" i="52"/>
  <c r="C36" i="52"/>
  <c r="H36" i="52" s="1"/>
  <c r="B36" i="52" s="1"/>
  <c r="G35" i="52"/>
  <c r="F35" i="52"/>
  <c r="E35" i="52"/>
  <c r="D35" i="52"/>
  <c r="O6" i="14" s="1"/>
  <c r="C35" i="52"/>
  <c r="G34" i="52"/>
  <c r="F34" i="52"/>
  <c r="E34" i="52"/>
  <c r="D34" i="52"/>
  <c r="C34" i="52"/>
  <c r="G33" i="52"/>
  <c r="F33" i="52"/>
  <c r="E33" i="52"/>
  <c r="D33" i="52"/>
  <c r="C33" i="52"/>
  <c r="H33" i="52" s="1"/>
  <c r="B33" i="52" s="1"/>
  <c r="G32" i="52"/>
  <c r="F32" i="52"/>
  <c r="E32" i="52"/>
  <c r="D32" i="52"/>
  <c r="C32" i="52"/>
  <c r="H32" i="52" s="1"/>
  <c r="B32" i="52" s="1"/>
  <c r="G31" i="52"/>
  <c r="F31" i="52"/>
  <c r="E31" i="52"/>
  <c r="D31" i="52"/>
  <c r="C31" i="52"/>
  <c r="G30" i="52"/>
  <c r="F30" i="52"/>
  <c r="E30" i="52"/>
  <c r="D30" i="52"/>
  <c r="C30" i="52"/>
  <c r="G29" i="52"/>
  <c r="F29" i="52"/>
  <c r="E29" i="52"/>
  <c r="D29" i="52"/>
  <c r="C29" i="52"/>
  <c r="G28" i="52"/>
  <c r="F28" i="52"/>
  <c r="E28" i="52"/>
  <c r="D28" i="52"/>
  <c r="H28" i="52" s="1"/>
  <c r="B28" i="52" s="1"/>
  <c r="C28" i="52"/>
  <c r="G27" i="52"/>
  <c r="F27" i="52"/>
  <c r="E27" i="52"/>
  <c r="D27" i="52"/>
  <c r="C27" i="52"/>
  <c r="G26" i="52"/>
  <c r="F26" i="52"/>
  <c r="E26" i="52"/>
  <c r="D26" i="52"/>
  <c r="H26" i="52" s="1"/>
  <c r="B26" i="52" s="1"/>
  <c r="C26" i="52"/>
  <c r="G25" i="52"/>
  <c r="F25" i="52"/>
  <c r="E25" i="52"/>
  <c r="D25" i="52"/>
  <c r="C25" i="52"/>
  <c r="G24" i="52"/>
  <c r="F24" i="52"/>
  <c r="E24" i="52"/>
  <c r="D24" i="52"/>
  <c r="C24" i="52"/>
  <c r="G23" i="52"/>
  <c r="F23" i="52"/>
  <c r="E23" i="52"/>
  <c r="D23" i="52"/>
  <c r="C23" i="52"/>
  <c r="G22" i="52"/>
  <c r="F22" i="52"/>
  <c r="E22" i="52"/>
  <c r="H22" i="52" s="1"/>
  <c r="B22" i="52" s="1"/>
  <c r="D22" i="52"/>
  <c r="C22" i="52"/>
  <c r="G21" i="52"/>
  <c r="F21" i="52"/>
  <c r="E21" i="52"/>
  <c r="D21" i="52"/>
  <c r="C21" i="52"/>
  <c r="G20" i="52"/>
  <c r="F20" i="52"/>
  <c r="E20" i="52"/>
  <c r="D20" i="52"/>
  <c r="C20" i="52"/>
  <c r="H20" i="52" s="1"/>
  <c r="B20" i="52" s="1"/>
  <c r="G19" i="52"/>
  <c r="F19" i="52"/>
  <c r="E19" i="52"/>
  <c r="D19" i="52"/>
  <c r="H19" i="52" s="1"/>
  <c r="B19" i="52" s="1"/>
  <c r="C19" i="52"/>
  <c r="G18" i="52"/>
  <c r="F18" i="52"/>
  <c r="E18" i="52"/>
  <c r="D18" i="52"/>
  <c r="C18" i="52"/>
  <c r="G17" i="52"/>
  <c r="F17" i="52"/>
  <c r="E17" i="52"/>
  <c r="D17" i="52"/>
  <c r="C17" i="52"/>
  <c r="H17" i="52" s="1"/>
  <c r="B17" i="52" s="1"/>
  <c r="G16" i="52"/>
  <c r="F16" i="52"/>
  <c r="E16" i="52"/>
  <c r="D16" i="52"/>
  <c r="C16" i="52"/>
  <c r="H16" i="52" s="1"/>
  <c r="B16" i="52" s="1"/>
  <c r="G15" i="52"/>
  <c r="F15" i="52"/>
  <c r="E15" i="52"/>
  <c r="D15" i="52"/>
  <c r="C15" i="52"/>
  <c r="G14" i="52"/>
  <c r="F14" i="52"/>
  <c r="E14" i="52"/>
  <c r="D14" i="52"/>
  <c r="C14" i="52"/>
  <c r="H14" i="52" s="1"/>
  <c r="B14" i="52" s="1"/>
  <c r="G13" i="52"/>
  <c r="F13" i="52"/>
  <c r="E13" i="52"/>
  <c r="D13" i="52"/>
  <c r="C13" i="52"/>
  <c r="G12" i="52"/>
  <c r="F12" i="52"/>
  <c r="E12" i="52"/>
  <c r="D12" i="52"/>
  <c r="C12" i="52"/>
  <c r="H57" i="52"/>
  <c r="H54" i="52"/>
  <c r="H39" i="52"/>
  <c r="H37" i="52"/>
  <c r="B37" i="52" s="1"/>
  <c r="H34" i="52"/>
  <c r="B34" i="52" s="1"/>
  <c r="H31" i="52"/>
  <c r="B31" i="52" s="1"/>
  <c r="H30" i="52"/>
  <c r="H27" i="52"/>
  <c r="H24" i="52"/>
  <c r="H23" i="52"/>
  <c r="H21" i="52"/>
  <c r="B21" i="52" s="1"/>
  <c r="H18" i="52"/>
  <c r="B18" i="52" s="1"/>
  <c r="H15" i="52"/>
  <c r="B15" i="52" s="1"/>
  <c r="B57" i="52"/>
  <c r="B54" i="52"/>
  <c r="B39" i="52"/>
  <c r="B30" i="52"/>
  <c r="B27" i="52"/>
  <c r="B24" i="52"/>
  <c r="B23" i="52"/>
  <c r="AB59" i="50"/>
  <c r="AA59" i="50"/>
  <c r="Z59" i="50"/>
  <c r="Y59" i="50"/>
  <c r="X59" i="50"/>
  <c r="W59" i="50"/>
  <c r="V59" i="50"/>
  <c r="U59" i="50"/>
  <c r="T59" i="50"/>
  <c r="S59" i="50"/>
  <c r="R59" i="50"/>
  <c r="Q59" i="50"/>
  <c r="P59" i="50"/>
  <c r="O59" i="50"/>
  <c r="N59" i="50"/>
  <c r="M59" i="50"/>
  <c r="L59" i="50"/>
  <c r="K59" i="50"/>
  <c r="J59" i="50"/>
  <c r="I59" i="50"/>
  <c r="AB58" i="50"/>
  <c r="AA58" i="50"/>
  <c r="Z58" i="50"/>
  <c r="Y58" i="50"/>
  <c r="X58" i="50"/>
  <c r="W58" i="50"/>
  <c r="V58" i="50"/>
  <c r="U58" i="50"/>
  <c r="T58" i="50"/>
  <c r="S58" i="50"/>
  <c r="R58" i="50"/>
  <c r="Q58" i="50"/>
  <c r="P58" i="50"/>
  <c r="O58" i="50"/>
  <c r="N58" i="50"/>
  <c r="M58" i="50"/>
  <c r="L58" i="50"/>
  <c r="K58" i="50"/>
  <c r="J58" i="50"/>
  <c r="I58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AB56" i="50"/>
  <c r="AA56" i="50"/>
  <c r="Z56" i="50"/>
  <c r="Y56" i="50"/>
  <c r="X56" i="50"/>
  <c r="W56" i="50"/>
  <c r="V56" i="50"/>
  <c r="U56" i="50"/>
  <c r="T56" i="50"/>
  <c r="S56" i="50"/>
  <c r="R56" i="50"/>
  <c r="Q56" i="50"/>
  <c r="P56" i="50"/>
  <c r="O56" i="50"/>
  <c r="N56" i="50"/>
  <c r="M56" i="50"/>
  <c r="L56" i="50"/>
  <c r="K56" i="50"/>
  <c r="J56" i="50"/>
  <c r="I56" i="50"/>
  <c r="AB55" i="50"/>
  <c r="AA55" i="50"/>
  <c r="Z55" i="50"/>
  <c r="Y55" i="50"/>
  <c r="X55" i="50"/>
  <c r="W55" i="50"/>
  <c r="V55" i="50"/>
  <c r="U55" i="50"/>
  <c r="T55" i="50"/>
  <c r="S55" i="50"/>
  <c r="R55" i="50"/>
  <c r="Q55" i="50"/>
  <c r="P55" i="50"/>
  <c r="O55" i="50"/>
  <c r="N55" i="50"/>
  <c r="M55" i="50"/>
  <c r="L55" i="50"/>
  <c r="K55" i="50"/>
  <c r="J55" i="50"/>
  <c r="I55" i="50"/>
  <c r="AB54" i="50"/>
  <c r="AA54" i="50"/>
  <c r="Z54" i="50"/>
  <c r="Y54" i="50"/>
  <c r="X54" i="50"/>
  <c r="W54" i="50"/>
  <c r="V54" i="50"/>
  <c r="U54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AB39" i="50"/>
  <c r="AA39" i="50"/>
  <c r="Z39" i="50"/>
  <c r="Y39" i="50"/>
  <c r="X39" i="50"/>
  <c r="AX19" i="10" s="1"/>
  <c r="W39" i="50"/>
  <c r="V39" i="50"/>
  <c r="BH17" i="10" s="1"/>
  <c r="U39" i="50"/>
  <c r="T39" i="50"/>
  <c r="BR15" i="10" s="1"/>
  <c r="S39" i="50"/>
  <c r="R39" i="50"/>
  <c r="CB13" i="10" s="1"/>
  <c r="Q39" i="50"/>
  <c r="P39" i="50"/>
  <c r="CL11" i="10" s="1"/>
  <c r="O39" i="50"/>
  <c r="N39" i="50"/>
  <c r="CV9" i="10" s="1"/>
  <c r="M39" i="50"/>
  <c r="L39" i="50"/>
  <c r="DF7" i="10" s="1"/>
  <c r="K39" i="50"/>
  <c r="J39" i="50"/>
  <c r="DP5" i="10" s="1"/>
  <c r="I39" i="50"/>
  <c r="AB38" i="50"/>
  <c r="AA38" i="50"/>
  <c r="Z38" i="50"/>
  <c r="Y38" i="50"/>
  <c r="AR20" i="10" s="1"/>
  <c r="X38" i="50"/>
  <c r="AW19" i="10" s="1"/>
  <c r="W38" i="50"/>
  <c r="BB18" i="10" s="1"/>
  <c r="V38" i="50"/>
  <c r="BG17" i="10" s="1"/>
  <c r="U38" i="50"/>
  <c r="BL16" i="10" s="1"/>
  <c r="T38" i="50"/>
  <c r="BQ15" i="10" s="1"/>
  <c r="S38" i="50"/>
  <c r="BV14" i="10" s="1"/>
  <c r="R38" i="50"/>
  <c r="CA13" i="10" s="1"/>
  <c r="Q38" i="50"/>
  <c r="CF12" i="10" s="1"/>
  <c r="P38" i="50"/>
  <c r="CK11" i="10" s="1"/>
  <c r="O38" i="50"/>
  <c r="CP10" i="10" s="1"/>
  <c r="N38" i="50"/>
  <c r="CU9" i="10" s="1"/>
  <c r="M38" i="50"/>
  <c r="CZ8" i="10" s="1"/>
  <c r="L38" i="50"/>
  <c r="DE7" i="10" s="1"/>
  <c r="K38" i="50"/>
  <c r="DJ6" i="10" s="1"/>
  <c r="J38" i="50"/>
  <c r="DO5" i="10" s="1"/>
  <c r="I38" i="50"/>
  <c r="DT4" i="10" s="1"/>
  <c r="AB37" i="50"/>
  <c r="AA37" i="50"/>
  <c r="Z37" i="50"/>
  <c r="Y37" i="50"/>
  <c r="AQ20" i="10" s="1"/>
  <c r="X37" i="50"/>
  <c r="AV19" i="10" s="1"/>
  <c r="W37" i="50"/>
  <c r="BA18" i="10" s="1"/>
  <c r="V37" i="50"/>
  <c r="BF17" i="10" s="1"/>
  <c r="U37" i="50"/>
  <c r="BK16" i="10" s="1"/>
  <c r="T37" i="50"/>
  <c r="BP15" i="10" s="1"/>
  <c r="S37" i="50"/>
  <c r="BU14" i="10" s="1"/>
  <c r="R37" i="50"/>
  <c r="BZ13" i="10" s="1"/>
  <c r="Q37" i="50"/>
  <c r="CE12" i="10" s="1"/>
  <c r="P37" i="50"/>
  <c r="CJ11" i="10" s="1"/>
  <c r="O37" i="50"/>
  <c r="CO10" i="10" s="1"/>
  <c r="N37" i="50"/>
  <c r="CT9" i="10" s="1"/>
  <c r="M37" i="50"/>
  <c r="CY8" i="10" s="1"/>
  <c r="L37" i="50"/>
  <c r="DD7" i="10" s="1"/>
  <c r="K37" i="50"/>
  <c r="DI6" i="10" s="1"/>
  <c r="J37" i="50"/>
  <c r="DN5" i="10" s="1"/>
  <c r="I37" i="50"/>
  <c r="DS4" i="10" s="1"/>
  <c r="AB36" i="50"/>
  <c r="AA36" i="50"/>
  <c r="Z36" i="50"/>
  <c r="Y36" i="50"/>
  <c r="AP20" i="10" s="1"/>
  <c r="X36" i="50"/>
  <c r="AU19" i="10" s="1"/>
  <c r="W36" i="50"/>
  <c r="AZ18" i="10" s="1"/>
  <c r="V36" i="50"/>
  <c r="BE17" i="10" s="1"/>
  <c r="U36" i="50"/>
  <c r="BJ16" i="10" s="1"/>
  <c r="T36" i="50"/>
  <c r="BO15" i="10" s="1"/>
  <c r="S36" i="50"/>
  <c r="BT14" i="10" s="1"/>
  <c r="R36" i="50"/>
  <c r="BY13" i="10" s="1"/>
  <c r="Q36" i="50"/>
  <c r="CD12" i="10" s="1"/>
  <c r="P36" i="50"/>
  <c r="CI11" i="10" s="1"/>
  <c r="O36" i="50"/>
  <c r="CN10" i="10" s="1"/>
  <c r="N36" i="50"/>
  <c r="CS9" i="10" s="1"/>
  <c r="M36" i="50"/>
  <c r="CX8" i="10" s="1"/>
  <c r="L36" i="50"/>
  <c r="DC7" i="10" s="1"/>
  <c r="K36" i="50"/>
  <c r="DH6" i="10" s="1"/>
  <c r="J36" i="50"/>
  <c r="DM5" i="10" s="1"/>
  <c r="I36" i="50"/>
  <c r="DR4" i="10" s="1"/>
  <c r="AB35" i="50"/>
  <c r="AA35" i="50"/>
  <c r="Z35" i="50"/>
  <c r="Y35" i="50"/>
  <c r="AO20" i="10" s="1"/>
  <c r="X35" i="50"/>
  <c r="AT19" i="10" s="1"/>
  <c r="W35" i="50"/>
  <c r="AY18" i="10" s="1"/>
  <c r="V35" i="50"/>
  <c r="BD17" i="10" s="1"/>
  <c r="U35" i="50"/>
  <c r="BI16" i="10" s="1"/>
  <c r="T35" i="50"/>
  <c r="BN15" i="10" s="1"/>
  <c r="S35" i="50"/>
  <c r="BS14" i="10" s="1"/>
  <c r="R35" i="50"/>
  <c r="BX13" i="10" s="1"/>
  <c r="Q35" i="50"/>
  <c r="CC12" i="10" s="1"/>
  <c r="P35" i="50"/>
  <c r="CH11" i="10" s="1"/>
  <c r="O35" i="50"/>
  <c r="CM10" i="10" s="1"/>
  <c r="N35" i="50"/>
  <c r="CR9" i="10" s="1"/>
  <c r="M35" i="50"/>
  <c r="CW8" i="10" s="1"/>
  <c r="L35" i="50"/>
  <c r="DB7" i="10" s="1"/>
  <c r="K35" i="50"/>
  <c r="DG6" i="10" s="1"/>
  <c r="J35" i="50"/>
  <c r="DL5" i="10" s="1"/>
  <c r="I35" i="50"/>
  <c r="DQ4" i="10" s="1"/>
  <c r="AB34" i="50"/>
  <c r="AA34" i="50"/>
  <c r="Z34" i="50"/>
  <c r="Y34" i="50"/>
  <c r="AN20" i="10" s="1"/>
  <c r="X34" i="50"/>
  <c r="W34" i="50"/>
  <c r="AX18" i="10" s="1"/>
  <c r="V34" i="50"/>
  <c r="U34" i="50"/>
  <c r="BH16" i="10" s="1"/>
  <c r="T34" i="50"/>
  <c r="S34" i="50"/>
  <c r="BR14" i="10" s="1"/>
  <c r="R34" i="50"/>
  <c r="Q34" i="50"/>
  <c r="CB12" i="10" s="1"/>
  <c r="P34" i="50"/>
  <c r="O34" i="50"/>
  <c r="CL10" i="10" s="1"/>
  <c r="N34" i="50"/>
  <c r="M34" i="50"/>
  <c r="CV8" i="10" s="1"/>
  <c r="L34" i="50"/>
  <c r="K34" i="50"/>
  <c r="DF6" i="10" s="1"/>
  <c r="J34" i="50"/>
  <c r="I34" i="50"/>
  <c r="DP4" i="10" s="1"/>
  <c r="AB33" i="50"/>
  <c r="AA33" i="50"/>
  <c r="Z33" i="50"/>
  <c r="Y33" i="50"/>
  <c r="AM20" i="10" s="1"/>
  <c r="X33" i="50"/>
  <c r="AR19" i="10" s="1"/>
  <c r="W33" i="50"/>
  <c r="AW18" i="10" s="1"/>
  <c r="V33" i="50"/>
  <c r="BB17" i="10" s="1"/>
  <c r="U33" i="50"/>
  <c r="BG16" i="10" s="1"/>
  <c r="T33" i="50"/>
  <c r="BL15" i="10" s="1"/>
  <c r="S33" i="50"/>
  <c r="BQ14" i="10" s="1"/>
  <c r="R33" i="50"/>
  <c r="BV13" i="10" s="1"/>
  <c r="Q33" i="50"/>
  <c r="CA12" i="10" s="1"/>
  <c r="P33" i="50"/>
  <c r="CF11" i="10" s="1"/>
  <c r="O33" i="50"/>
  <c r="CK10" i="10" s="1"/>
  <c r="N33" i="50"/>
  <c r="CP9" i="10" s="1"/>
  <c r="M33" i="50"/>
  <c r="CU8" i="10" s="1"/>
  <c r="L33" i="50"/>
  <c r="CZ7" i="10" s="1"/>
  <c r="K33" i="50"/>
  <c r="DE6" i="10" s="1"/>
  <c r="J33" i="50"/>
  <c r="DJ5" i="10" s="1"/>
  <c r="I33" i="50"/>
  <c r="DO4" i="10" s="1"/>
  <c r="AB32" i="50"/>
  <c r="AA32" i="50"/>
  <c r="Z32" i="50"/>
  <c r="Y32" i="50"/>
  <c r="AL20" i="10" s="1"/>
  <c r="X32" i="50"/>
  <c r="AQ19" i="10" s="1"/>
  <c r="W32" i="50"/>
  <c r="AV18" i="10" s="1"/>
  <c r="V32" i="50"/>
  <c r="BA17" i="10" s="1"/>
  <c r="U32" i="50"/>
  <c r="BF16" i="10" s="1"/>
  <c r="T32" i="50"/>
  <c r="BK15" i="10" s="1"/>
  <c r="S32" i="50"/>
  <c r="BP14" i="10" s="1"/>
  <c r="R32" i="50"/>
  <c r="BU13" i="10" s="1"/>
  <c r="Q32" i="50"/>
  <c r="BZ12" i="10" s="1"/>
  <c r="P32" i="50"/>
  <c r="CE11" i="10" s="1"/>
  <c r="O32" i="50"/>
  <c r="CJ10" i="10" s="1"/>
  <c r="N32" i="50"/>
  <c r="CO9" i="10" s="1"/>
  <c r="M32" i="50"/>
  <c r="CT8" i="10" s="1"/>
  <c r="L32" i="50"/>
  <c r="CY7" i="10" s="1"/>
  <c r="K32" i="50"/>
  <c r="DD6" i="10" s="1"/>
  <c r="J32" i="50"/>
  <c r="DI5" i="10" s="1"/>
  <c r="I32" i="50"/>
  <c r="DN4" i="10" s="1"/>
  <c r="AB31" i="50"/>
  <c r="AA31" i="50"/>
  <c r="Z31" i="50"/>
  <c r="Y31" i="50"/>
  <c r="AK20" i="10" s="1"/>
  <c r="X31" i="50"/>
  <c r="AP19" i="10" s="1"/>
  <c r="W31" i="50"/>
  <c r="AU18" i="10" s="1"/>
  <c r="V31" i="50"/>
  <c r="AZ17" i="10" s="1"/>
  <c r="U31" i="50"/>
  <c r="BE16" i="10" s="1"/>
  <c r="T31" i="50"/>
  <c r="BJ15" i="10" s="1"/>
  <c r="S31" i="50"/>
  <c r="BO14" i="10" s="1"/>
  <c r="R31" i="50"/>
  <c r="BT13" i="10" s="1"/>
  <c r="Q31" i="50"/>
  <c r="BY12" i="10" s="1"/>
  <c r="P31" i="50"/>
  <c r="CD11" i="10" s="1"/>
  <c r="O31" i="50"/>
  <c r="CI10" i="10" s="1"/>
  <c r="N31" i="50"/>
  <c r="CN9" i="10" s="1"/>
  <c r="M31" i="50"/>
  <c r="CS8" i="10" s="1"/>
  <c r="L31" i="50"/>
  <c r="CX7" i="10" s="1"/>
  <c r="K31" i="50"/>
  <c r="DC6" i="10" s="1"/>
  <c r="J31" i="50"/>
  <c r="DH5" i="10" s="1"/>
  <c r="I31" i="50"/>
  <c r="DM4" i="10" s="1"/>
  <c r="AB30" i="50"/>
  <c r="AA30" i="50"/>
  <c r="Z30" i="50"/>
  <c r="Y30" i="50"/>
  <c r="AJ20" i="10" s="1"/>
  <c r="X30" i="50"/>
  <c r="AO19" i="10" s="1"/>
  <c r="W30" i="50"/>
  <c r="AT18" i="10" s="1"/>
  <c r="V30" i="50"/>
  <c r="AY17" i="10" s="1"/>
  <c r="U30" i="50"/>
  <c r="BD16" i="10" s="1"/>
  <c r="T30" i="50"/>
  <c r="BI15" i="10" s="1"/>
  <c r="S30" i="50"/>
  <c r="BN14" i="10" s="1"/>
  <c r="R30" i="50"/>
  <c r="BS13" i="10" s="1"/>
  <c r="Q30" i="50"/>
  <c r="BX12" i="10" s="1"/>
  <c r="P30" i="50"/>
  <c r="CC11" i="10" s="1"/>
  <c r="O30" i="50"/>
  <c r="CH10" i="10" s="1"/>
  <c r="N30" i="50"/>
  <c r="CM9" i="10" s="1"/>
  <c r="M30" i="50"/>
  <c r="CR8" i="10" s="1"/>
  <c r="L30" i="50"/>
  <c r="CW7" i="10" s="1"/>
  <c r="K30" i="50"/>
  <c r="DB6" i="10" s="1"/>
  <c r="J30" i="50"/>
  <c r="DG5" i="10" s="1"/>
  <c r="I30" i="50"/>
  <c r="DL4" i="10" s="1"/>
  <c r="AB29" i="50"/>
  <c r="AA29" i="50"/>
  <c r="Z29" i="50"/>
  <c r="Y29" i="50"/>
  <c r="X29" i="50"/>
  <c r="AN19" i="10" s="1"/>
  <c r="W29" i="50"/>
  <c r="V29" i="50"/>
  <c r="AX17" i="10" s="1"/>
  <c r="U29" i="50"/>
  <c r="T29" i="50"/>
  <c r="BH15" i="10" s="1"/>
  <c r="S29" i="50"/>
  <c r="R29" i="50"/>
  <c r="BR13" i="10" s="1"/>
  <c r="Q29" i="50"/>
  <c r="P29" i="50"/>
  <c r="CB11" i="10" s="1"/>
  <c r="O29" i="50"/>
  <c r="N29" i="50"/>
  <c r="CL9" i="10" s="1"/>
  <c r="M29" i="50"/>
  <c r="L29" i="50"/>
  <c r="CV7" i="10" s="1"/>
  <c r="K29" i="50"/>
  <c r="J29" i="50"/>
  <c r="DF5" i="10" s="1"/>
  <c r="I29" i="50"/>
  <c r="AB28" i="50"/>
  <c r="AA28" i="50"/>
  <c r="Z28" i="50"/>
  <c r="Y28" i="50"/>
  <c r="AH20" i="10" s="1"/>
  <c r="X28" i="50"/>
  <c r="AM19" i="10" s="1"/>
  <c r="W28" i="50"/>
  <c r="AR18" i="10" s="1"/>
  <c r="V28" i="50"/>
  <c r="AW17" i="10" s="1"/>
  <c r="U28" i="50"/>
  <c r="BB16" i="10" s="1"/>
  <c r="T28" i="50"/>
  <c r="BG15" i="10" s="1"/>
  <c r="S28" i="50"/>
  <c r="BL14" i="10" s="1"/>
  <c r="R28" i="50"/>
  <c r="BQ13" i="10" s="1"/>
  <c r="Q28" i="50"/>
  <c r="BV12" i="10" s="1"/>
  <c r="P28" i="50"/>
  <c r="CA11" i="10" s="1"/>
  <c r="O28" i="50"/>
  <c r="CF10" i="10" s="1"/>
  <c r="N28" i="50"/>
  <c r="CK9" i="10" s="1"/>
  <c r="M28" i="50"/>
  <c r="CP8" i="10" s="1"/>
  <c r="L28" i="50"/>
  <c r="CU7" i="10" s="1"/>
  <c r="K28" i="50"/>
  <c r="CZ6" i="10" s="1"/>
  <c r="J28" i="50"/>
  <c r="DE5" i="10" s="1"/>
  <c r="I28" i="50"/>
  <c r="DJ4" i="10" s="1"/>
  <c r="AB27" i="50"/>
  <c r="AA27" i="50"/>
  <c r="Z27" i="50"/>
  <c r="Y27" i="50"/>
  <c r="AG20" i="10" s="1"/>
  <c r="X27" i="50"/>
  <c r="AL19" i="10" s="1"/>
  <c r="W27" i="50"/>
  <c r="AQ18" i="10" s="1"/>
  <c r="V27" i="50"/>
  <c r="AV17" i="10" s="1"/>
  <c r="U27" i="50"/>
  <c r="BA16" i="10" s="1"/>
  <c r="T27" i="50"/>
  <c r="BF15" i="10" s="1"/>
  <c r="S27" i="50"/>
  <c r="BK14" i="10" s="1"/>
  <c r="R27" i="50"/>
  <c r="BP13" i="10" s="1"/>
  <c r="Q27" i="50"/>
  <c r="BU12" i="10" s="1"/>
  <c r="P27" i="50"/>
  <c r="BZ11" i="10" s="1"/>
  <c r="O27" i="50"/>
  <c r="CE10" i="10" s="1"/>
  <c r="N27" i="50"/>
  <c r="CJ9" i="10" s="1"/>
  <c r="M27" i="50"/>
  <c r="CO8" i="10" s="1"/>
  <c r="L27" i="50"/>
  <c r="CT7" i="10" s="1"/>
  <c r="K27" i="50"/>
  <c r="CY6" i="10" s="1"/>
  <c r="J27" i="50"/>
  <c r="DD5" i="10" s="1"/>
  <c r="I27" i="50"/>
  <c r="DI4" i="10" s="1"/>
  <c r="AB26" i="50"/>
  <c r="AA26" i="50"/>
  <c r="Z26" i="50"/>
  <c r="Y26" i="50"/>
  <c r="AF20" i="10" s="1"/>
  <c r="X26" i="50"/>
  <c r="AK19" i="10" s="1"/>
  <c r="W26" i="50"/>
  <c r="AP18" i="10" s="1"/>
  <c r="V26" i="50"/>
  <c r="AU17" i="10" s="1"/>
  <c r="U26" i="50"/>
  <c r="AZ16" i="10" s="1"/>
  <c r="T26" i="50"/>
  <c r="BE15" i="10" s="1"/>
  <c r="S26" i="50"/>
  <c r="BJ14" i="10" s="1"/>
  <c r="R26" i="50"/>
  <c r="BO13" i="10" s="1"/>
  <c r="Q26" i="50"/>
  <c r="BT12" i="10" s="1"/>
  <c r="P26" i="50"/>
  <c r="BY11" i="10" s="1"/>
  <c r="O26" i="50"/>
  <c r="CD10" i="10" s="1"/>
  <c r="N26" i="50"/>
  <c r="CI9" i="10" s="1"/>
  <c r="M26" i="50"/>
  <c r="CN8" i="10" s="1"/>
  <c r="L26" i="50"/>
  <c r="CS7" i="10" s="1"/>
  <c r="K26" i="50"/>
  <c r="CX6" i="10" s="1"/>
  <c r="J26" i="50"/>
  <c r="DC5" i="10" s="1"/>
  <c r="I26" i="50"/>
  <c r="DH4" i="10" s="1"/>
  <c r="AB25" i="50"/>
  <c r="AA25" i="50"/>
  <c r="Z25" i="50"/>
  <c r="Y25" i="50"/>
  <c r="AE20" i="10" s="1"/>
  <c r="X25" i="50"/>
  <c r="AJ19" i="10" s="1"/>
  <c r="W25" i="50"/>
  <c r="AO18" i="10" s="1"/>
  <c r="V25" i="50"/>
  <c r="AT17" i="10" s="1"/>
  <c r="U25" i="50"/>
  <c r="AY16" i="10" s="1"/>
  <c r="T25" i="50"/>
  <c r="BD15" i="10" s="1"/>
  <c r="S25" i="50"/>
  <c r="BI14" i="10" s="1"/>
  <c r="R25" i="50"/>
  <c r="BN13" i="10" s="1"/>
  <c r="Q25" i="50"/>
  <c r="BS12" i="10" s="1"/>
  <c r="P25" i="50"/>
  <c r="BX11" i="10" s="1"/>
  <c r="O25" i="50"/>
  <c r="CC10" i="10" s="1"/>
  <c r="N25" i="50"/>
  <c r="CH9" i="10" s="1"/>
  <c r="M25" i="50"/>
  <c r="CM8" i="10" s="1"/>
  <c r="L25" i="50"/>
  <c r="CR7" i="10" s="1"/>
  <c r="K25" i="50"/>
  <c r="CW6" i="10" s="1"/>
  <c r="J25" i="50"/>
  <c r="DB5" i="10" s="1"/>
  <c r="I25" i="50"/>
  <c r="DG4" i="10" s="1"/>
  <c r="AB24" i="50"/>
  <c r="AA24" i="50"/>
  <c r="Z24" i="50"/>
  <c r="Y24" i="50"/>
  <c r="AD20" i="10" s="1"/>
  <c r="X24" i="50"/>
  <c r="W24" i="50"/>
  <c r="AN18" i="10" s="1"/>
  <c r="V24" i="50"/>
  <c r="U24" i="50"/>
  <c r="AX16" i="10" s="1"/>
  <c r="T24" i="50"/>
  <c r="S24" i="50"/>
  <c r="BH14" i="10" s="1"/>
  <c r="R24" i="50"/>
  <c r="Q24" i="50"/>
  <c r="BR12" i="10" s="1"/>
  <c r="P24" i="50"/>
  <c r="O24" i="50"/>
  <c r="CB10" i="10" s="1"/>
  <c r="N24" i="50"/>
  <c r="M24" i="50"/>
  <c r="CL8" i="10" s="1"/>
  <c r="L24" i="50"/>
  <c r="K24" i="50"/>
  <c r="CV6" i="10" s="1"/>
  <c r="J24" i="50"/>
  <c r="I24" i="50"/>
  <c r="DF4" i="10" s="1"/>
  <c r="AB23" i="50"/>
  <c r="AA23" i="50"/>
  <c r="Z23" i="50"/>
  <c r="Y23" i="50"/>
  <c r="AC20" i="10" s="1"/>
  <c r="X23" i="50"/>
  <c r="AH19" i="10" s="1"/>
  <c r="W23" i="50"/>
  <c r="AM18" i="10" s="1"/>
  <c r="V23" i="50"/>
  <c r="AR17" i="10" s="1"/>
  <c r="U23" i="50"/>
  <c r="AW16" i="10" s="1"/>
  <c r="T23" i="50"/>
  <c r="BB15" i="10" s="1"/>
  <c r="S23" i="50"/>
  <c r="BG14" i="10" s="1"/>
  <c r="R23" i="50"/>
  <c r="BL13" i="10" s="1"/>
  <c r="Q23" i="50"/>
  <c r="BQ12" i="10" s="1"/>
  <c r="P23" i="50"/>
  <c r="BV11" i="10" s="1"/>
  <c r="O23" i="50"/>
  <c r="CA10" i="10" s="1"/>
  <c r="N23" i="50"/>
  <c r="CF9" i="10" s="1"/>
  <c r="M23" i="50"/>
  <c r="CK8" i="10" s="1"/>
  <c r="L23" i="50"/>
  <c r="CP7" i="10" s="1"/>
  <c r="K23" i="50"/>
  <c r="CU6" i="10" s="1"/>
  <c r="J23" i="50"/>
  <c r="CZ5" i="10" s="1"/>
  <c r="I23" i="50"/>
  <c r="DE4" i="10" s="1"/>
  <c r="AB22" i="50"/>
  <c r="AA22" i="50"/>
  <c r="Z22" i="50"/>
  <c r="Y22" i="50"/>
  <c r="AB20" i="10" s="1"/>
  <c r="X22" i="50"/>
  <c r="AG19" i="10" s="1"/>
  <c r="W22" i="50"/>
  <c r="AL18" i="10" s="1"/>
  <c r="V22" i="50"/>
  <c r="AQ17" i="10" s="1"/>
  <c r="U22" i="50"/>
  <c r="AV16" i="10" s="1"/>
  <c r="T22" i="50"/>
  <c r="BA15" i="10" s="1"/>
  <c r="S22" i="50"/>
  <c r="BF14" i="10" s="1"/>
  <c r="R22" i="50"/>
  <c r="BK13" i="10" s="1"/>
  <c r="Q22" i="50"/>
  <c r="BP12" i="10" s="1"/>
  <c r="P22" i="50"/>
  <c r="BU11" i="10" s="1"/>
  <c r="O22" i="50"/>
  <c r="BZ10" i="10" s="1"/>
  <c r="N22" i="50"/>
  <c r="CE9" i="10" s="1"/>
  <c r="M22" i="50"/>
  <c r="CJ8" i="10" s="1"/>
  <c r="L22" i="50"/>
  <c r="CO7" i="10" s="1"/>
  <c r="K22" i="50"/>
  <c r="CT6" i="10" s="1"/>
  <c r="J22" i="50"/>
  <c r="CY5" i="10" s="1"/>
  <c r="I22" i="50"/>
  <c r="DD4" i="10" s="1"/>
  <c r="AB21" i="50"/>
  <c r="AA21" i="50"/>
  <c r="Z21" i="50"/>
  <c r="Y21" i="50"/>
  <c r="AA20" i="10" s="1"/>
  <c r="X21" i="50"/>
  <c r="AF19" i="10" s="1"/>
  <c r="W21" i="50"/>
  <c r="AK18" i="10" s="1"/>
  <c r="V21" i="50"/>
  <c r="AP17" i="10" s="1"/>
  <c r="U21" i="50"/>
  <c r="AU16" i="10" s="1"/>
  <c r="T21" i="50"/>
  <c r="AZ15" i="10" s="1"/>
  <c r="S21" i="50"/>
  <c r="BE14" i="10" s="1"/>
  <c r="R21" i="50"/>
  <c r="BJ13" i="10" s="1"/>
  <c r="Q21" i="50"/>
  <c r="BO12" i="10" s="1"/>
  <c r="P21" i="50"/>
  <c r="BT11" i="10" s="1"/>
  <c r="O21" i="50"/>
  <c r="BY10" i="10" s="1"/>
  <c r="N21" i="50"/>
  <c r="CD9" i="10" s="1"/>
  <c r="M21" i="50"/>
  <c r="CI8" i="10" s="1"/>
  <c r="L21" i="50"/>
  <c r="CN7" i="10" s="1"/>
  <c r="K21" i="50"/>
  <c r="CS6" i="10" s="1"/>
  <c r="J21" i="50"/>
  <c r="CX5" i="10" s="1"/>
  <c r="I21" i="50"/>
  <c r="DC4" i="10" s="1"/>
  <c r="AB20" i="50"/>
  <c r="AA20" i="50"/>
  <c r="Z20" i="50"/>
  <c r="Y20" i="50"/>
  <c r="Z20" i="10" s="1"/>
  <c r="X20" i="50"/>
  <c r="AE19" i="10" s="1"/>
  <c r="W20" i="50"/>
  <c r="AJ18" i="10" s="1"/>
  <c r="V20" i="50"/>
  <c r="AO17" i="10" s="1"/>
  <c r="U20" i="50"/>
  <c r="AT16" i="10" s="1"/>
  <c r="T20" i="50"/>
  <c r="AY15" i="10" s="1"/>
  <c r="S20" i="50"/>
  <c r="BD14" i="10" s="1"/>
  <c r="R20" i="50"/>
  <c r="BI13" i="10" s="1"/>
  <c r="Q20" i="50"/>
  <c r="BN12" i="10" s="1"/>
  <c r="P20" i="50"/>
  <c r="BS11" i="10" s="1"/>
  <c r="O20" i="50"/>
  <c r="BX10" i="10" s="1"/>
  <c r="N20" i="50"/>
  <c r="CC9" i="10" s="1"/>
  <c r="M20" i="50"/>
  <c r="CH8" i="10" s="1"/>
  <c r="L20" i="50"/>
  <c r="CM7" i="10" s="1"/>
  <c r="K20" i="50"/>
  <c r="CR6" i="10" s="1"/>
  <c r="J20" i="50"/>
  <c r="CW5" i="10" s="1"/>
  <c r="I20" i="50"/>
  <c r="DB4" i="10" s="1"/>
  <c r="AB19" i="50"/>
  <c r="AA19" i="50"/>
  <c r="Z19" i="50"/>
  <c r="Y19" i="50"/>
  <c r="X19" i="50"/>
  <c r="AD19" i="10" s="1"/>
  <c r="W19" i="50"/>
  <c r="V19" i="50"/>
  <c r="AN17" i="10" s="1"/>
  <c r="U19" i="50"/>
  <c r="T19" i="50"/>
  <c r="AX15" i="10" s="1"/>
  <c r="S19" i="50"/>
  <c r="R19" i="50"/>
  <c r="BH13" i="10" s="1"/>
  <c r="Q19" i="50"/>
  <c r="P19" i="50"/>
  <c r="BR11" i="10" s="1"/>
  <c r="O19" i="50"/>
  <c r="N19" i="50"/>
  <c r="CB9" i="10" s="1"/>
  <c r="M19" i="50"/>
  <c r="L19" i="50"/>
  <c r="CL7" i="10" s="1"/>
  <c r="K19" i="50"/>
  <c r="J19" i="50"/>
  <c r="CV5" i="10" s="1"/>
  <c r="I19" i="50"/>
  <c r="AB18" i="50"/>
  <c r="AA18" i="50"/>
  <c r="Z18" i="50"/>
  <c r="Y18" i="50"/>
  <c r="X20" i="10" s="1"/>
  <c r="X18" i="50"/>
  <c r="AC19" i="10" s="1"/>
  <c r="W18" i="50"/>
  <c r="AH18" i="10" s="1"/>
  <c r="V18" i="50"/>
  <c r="AM17" i="10" s="1"/>
  <c r="U18" i="50"/>
  <c r="AR16" i="10" s="1"/>
  <c r="T18" i="50"/>
  <c r="AW15" i="10" s="1"/>
  <c r="S18" i="50"/>
  <c r="BB14" i="10" s="1"/>
  <c r="R18" i="50"/>
  <c r="BG13" i="10" s="1"/>
  <c r="Q18" i="50"/>
  <c r="BL12" i="10" s="1"/>
  <c r="P18" i="50"/>
  <c r="BQ11" i="10" s="1"/>
  <c r="O18" i="50"/>
  <c r="BV10" i="10" s="1"/>
  <c r="N18" i="50"/>
  <c r="CA9" i="10" s="1"/>
  <c r="M18" i="50"/>
  <c r="CF8" i="10" s="1"/>
  <c r="L18" i="50"/>
  <c r="CK7" i="10" s="1"/>
  <c r="K18" i="50"/>
  <c r="CP6" i="10" s="1"/>
  <c r="J18" i="50"/>
  <c r="CU5" i="10" s="1"/>
  <c r="I18" i="50"/>
  <c r="CZ4" i="10" s="1"/>
  <c r="AB17" i="50"/>
  <c r="AA17" i="50"/>
  <c r="Z17" i="50"/>
  <c r="Y17" i="50"/>
  <c r="W20" i="10" s="1"/>
  <c r="X17" i="50"/>
  <c r="AB19" i="10" s="1"/>
  <c r="W17" i="50"/>
  <c r="AG18" i="10" s="1"/>
  <c r="V17" i="50"/>
  <c r="AL17" i="10" s="1"/>
  <c r="U17" i="50"/>
  <c r="AQ16" i="10" s="1"/>
  <c r="T17" i="50"/>
  <c r="AV15" i="10" s="1"/>
  <c r="S17" i="50"/>
  <c r="BA14" i="10" s="1"/>
  <c r="R17" i="50"/>
  <c r="BF13" i="10" s="1"/>
  <c r="Q17" i="50"/>
  <c r="BK12" i="10" s="1"/>
  <c r="P17" i="50"/>
  <c r="BP11" i="10" s="1"/>
  <c r="O17" i="50"/>
  <c r="BU10" i="10" s="1"/>
  <c r="N17" i="50"/>
  <c r="BZ9" i="10" s="1"/>
  <c r="M17" i="50"/>
  <c r="CE8" i="10" s="1"/>
  <c r="L17" i="50"/>
  <c r="CJ7" i="10" s="1"/>
  <c r="K17" i="50"/>
  <c r="CO6" i="10" s="1"/>
  <c r="J17" i="50"/>
  <c r="CT5" i="10" s="1"/>
  <c r="I17" i="50"/>
  <c r="CY4" i="10" s="1"/>
  <c r="AB16" i="50"/>
  <c r="AA16" i="50"/>
  <c r="Z16" i="50"/>
  <c r="Y16" i="50"/>
  <c r="V20" i="10" s="1"/>
  <c r="X16" i="50"/>
  <c r="AA19" i="10" s="1"/>
  <c r="W16" i="50"/>
  <c r="AF18" i="10" s="1"/>
  <c r="V16" i="50"/>
  <c r="AK17" i="10" s="1"/>
  <c r="U16" i="50"/>
  <c r="AP16" i="10" s="1"/>
  <c r="T16" i="50"/>
  <c r="AU15" i="10" s="1"/>
  <c r="S16" i="50"/>
  <c r="AZ14" i="10" s="1"/>
  <c r="R16" i="50"/>
  <c r="BE13" i="10" s="1"/>
  <c r="Q16" i="50"/>
  <c r="BJ12" i="10" s="1"/>
  <c r="P16" i="50"/>
  <c r="BO11" i="10" s="1"/>
  <c r="O16" i="50"/>
  <c r="BT10" i="10" s="1"/>
  <c r="N16" i="50"/>
  <c r="BY9" i="10" s="1"/>
  <c r="M16" i="50"/>
  <c r="CD8" i="10" s="1"/>
  <c r="L16" i="50"/>
  <c r="CI7" i="10" s="1"/>
  <c r="K16" i="50"/>
  <c r="CN6" i="10" s="1"/>
  <c r="J16" i="50"/>
  <c r="CS5" i="10" s="1"/>
  <c r="I16" i="50"/>
  <c r="CX4" i="10" s="1"/>
  <c r="AB15" i="50"/>
  <c r="AA15" i="50"/>
  <c r="Z15" i="50"/>
  <c r="Y15" i="50"/>
  <c r="U20" i="10" s="1"/>
  <c r="X15" i="50"/>
  <c r="Z19" i="10" s="1"/>
  <c r="W15" i="50"/>
  <c r="AE18" i="10" s="1"/>
  <c r="V15" i="50"/>
  <c r="AJ17" i="10" s="1"/>
  <c r="U15" i="50"/>
  <c r="AO16" i="10" s="1"/>
  <c r="T15" i="50"/>
  <c r="AT15" i="10" s="1"/>
  <c r="S15" i="50"/>
  <c r="AY14" i="10" s="1"/>
  <c r="R15" i="50"/>
  <c r="BD13" i="10" s="1"/>
  <c r="Q15" i="50"/>
  <c r="BI12" i="10" s="1"/>
  <c r="P15" i="50"/>
  <c r="BN11" i="10" s="1"/>
  <c r="O15" i="50"/>
  <c r="BS10" i="10" s="1"/>
  <c r="N15" i="50"/>
  <c r="BX9" i="10" s="1"/>
  <c r="M15" i="50"/>
  <c r="CC8" i="10" s="1"/>
  <c r="L15" i="50"/>
  <c r="CH7" i="10" s="1"/>
  <c r="K15" i="50"/>
  <c r="CM6" i="10" s="1"/>
  <c r="J15" i="50"/>
  <c r="CR5" i="10" s="1"/>
  <c r="I15" i="50"/>
  <c r="CW4" i="10" s="1"/>
  <c r="AB14" i="50"/>
  <c r="AA14" i="50"/>
  <c r="Z14" i="50"/>
  <c r="Y14" i="50"/>
  <c r="T20" i="10" s="1"/>
  <c r="X14" i="50"/>
  <c r="W14" i="50"/>
  <c r="AD18" i="10" s="1"/>
  <c r="V14" i="50"/>
  <c r="U14" i="50"/>
  <c r="AN16" i="10" s="1"/>
  <c r="T14" i="50"/>
  <c r="S14" i="50"/>
  <c r="AX14" i="10" s="1"/>
  <c r="R14" i="50"/>
  <c r="Q14" i="50"/>
  <c r="BH12" i="10" s="1"/>
  <c r="P14" i="50"/>
  <c r="O14" i="50"/>
  <c r="BR10" i="10" s="1"/>
  <c r="N14" i="50"/>
  <c r="M14" i="50"/>
  <c r="CB8" i="10" s="1"/>
  <c r="L14" i="50"/>
  <c r="K14" i="50"/>
  <c r="CL6" i="10" s="1"/>
  <c r="J14" i="50"/>
  <c r="I14" i="50"/>
  <c r="CV4" i="10" s="1"/>
  <c r="AB13" i="50"/>
  <c r="AA13" i="50"/>
  <c r="Z13" i="50"/>
  <c r="Y13" i="50"/>
  <c r="S20" i="10" s="1"/>
  <c r="X13" i="50"/>
  <c r="X19" i="10" s="1"/>
  <c r="W13" i="50"/>
  <c r="AC18" i="10" s="1"/>
  <c r="V13" i="50"/>
  <c r="AH17" i="10" s="1"/>
  <c r="U13" i="50"/>
  <c r="AM16" i="10" s="1"/>
  <c r="T13" i="50"/>
  <c r="AR15" i="10" s="1"/>
  <c r="S13" i="50"/>
  <c r="AW14" i="10" s="1"/>
  <c r="R13" i="50"/>
  <c r="BB13" i="10" s="1"/>
  <c r="Q13" i="50"/>
  <c r="BG12" i="10" s="1"/>
  <c r="P13" i="50"/>
  <c r="BL11" i="10" s="1"/>
  <c r="O13" i="50"/>
  <c r="BQ10" i="10" s="1"/>
  <c r="N13" i="50"/>
  <c r="BV9" i="10" s="1"/>
  <c r="M13" i="50"/>
  <c r="CA8" i="10" s="1"/>
  <c r="L13" i="50"/>
  <c r="CF7" i="10" s="1"/>
  <c r="K13" i="50"/>
  <c r="CK6" i="10" s="1"/>
  <c r="J13" i="50"/>
  <c r="CP5" i="10" s="1"/>
  <c r="I13" i="50"/>
  <c r="CU4" i="10" s="1"/>
  <c r="AB12" i="50"/>
  <c r="AA12" i="50"/>
  <c r="Z12" i="50"/>
  <c r="Y12" i="50"/>
  <c r="X12" i="50"/>
  <c r="W12" i="50"/>
  <c r="V12" i="50"/>
  <c r="U12" i="50"/>
  <c r="T12" i="50"/>
  <c r="S12" i="50"/>
  <c r="R12" i="50"/>
  <c r="Q12" i="50"/>
  <c r="P12" i="50"/>
  <c r="O12" i="50"/>
  <c r="N12" i="50"/>
  <c r="M12" i="50"/>
  <c r="L12" i="50"/>
  <c r="K12" i="50"/>
  <c r="J12" i="50"/>
  <c r="I12" i="50"/>
  <c r="G59" i="50"/>
  <c r="F59" i="50"/>
  <c r="E59" i="50"/>
  <c r="D59" i="50"/>
  <c r="C59" i="50"/>
  <c r="G58" i="50"/>
  <c r="F58" i="50"/>
  <c r="E58" i="50"/>
  <c r="D58" i="50"/>
  <c r="C58" i="50"/>
  <c r="G57" i="50"/>
  <c r="F57" i="50"/>
  <c r="E57" i="50"/>
  <c r="D57" i="50"/>
  <c r="C57" i="50"/>
  <c r="G56" i="50"/>
  <c r="F56" i="50"/>
  <c r="E56" i="50"/>
  <c r="D56" i="50"/>
  <c r="C56" i="50"/>
  <c r="H56" i="50" s="1"/>
  <c r="B56" i="50" s="1"/>
  <c r="G55" i="50"/>
  <c r="F55" i="50"/>
  <c r="E55" i="50"/>
  <c r="D55" i="50"/>
  <c r="H55" i="50"/>
  <c r="B55" i="50" s="1"/>
  <c r="C55" i="50"/>
  <c r="G54" i="50"/>
  <c r="H54" i="50" s="1"/>
  <c r="B54" i="50" s="1"/>
  <c r="F54" i="50"/>
  <c r="E54" i="50"/>
  <c r="D54" i="50"/>
  <c r="C54" i="50"/>
  <c r="G39" i="50"/>
  <c r="F39" i="50"/>
  <c r="E39" i="50"/>
  <c r="D39" i="50"/>
  <c r="H39" i="50" s="1"/>
  <c r="B39" i="50" s="1"/>
  <c r="C39" i="50"/>
  <c r="G38" i="50"/>
  <c r="F38" i="50"/>
  <c r="E38" i="50"/>
  <c r="D38" i="50"/>
  <c r="C38" i="50"/>
  <c r="G37" i="50"/>
  <c r="F37" i="50"/>
  <c r="E37" i="50"/>
  <c r="D37" i="50"/>
  <c r="C37" i="50"/>
  <c r="G36" i="50"/>
  <c r="F36" i="50"/>
  <c r="E36" i="50"/>
  <c r="D36" i="50"/>
  <c r="C36" i="50"/>
  <c r="H36" i="50" s="1"/>
  <c r="B36" i="50" s="1"/>
  <c r="G35" i="50"/>
  <c r="F35" i="50"/>
  <c r="E35" i="50"/>
  <c r="D35" i="50"/>
  <c r="O33" i="13" s="1"/>
  <c r="C35" i="50"/>
  <c r="G34" i="50"/>
  <c r="F34" i="50"/>
  <c r="E34" i="50"/>
  <c r="D34" i="50"/>
  <c r="C34" i="50"/>
  <c r="G33" i="50"/>
  <c r="F33" i="50"/>
  <c r="E33" i="50"/>
  <c r="D33" i="50"/>
  <c r="H33" i="50"/>
  <c r="B33" i="50" s="1"/>
  <c r="C33" i="50"/>
  <c r="G32" i="50"/>
  <c r="H32" i="50" s="1"/>
  <c r="B32" i="50" s="1"/>
  <c r="F32" i="50"/>
  <c r="E32" i="50"/>
  <c r="D32" i="50"/>
  <c r="C32" i="50"/>
  <c r="G31" i="50"/>
  <c r="F31" i="50"/>
  <c r="E31" i="50"/>
  <c r="D31" i="50"/>
  <c r="H31" i="50" s="1"/>
  <c r="B31" i="50" s="1"/>
  <c r="C31" i="50"/>
  <c r="G30" i="50"/>
  <c r="F30" i="50"/>
  <c r="E30" i="50"/>
  <c r="D30" i="50"/>
  <c r="C30" i="50"/>
  <c r="H30" i="50" s="1"/>
  <c r="B30" i="50" s="1"/>
  <c r="G29" i="50"/>
  <c r="F29" i="50"/>
  <c r="E29" i="50"/>
  <c r="D29" i="50"/>
  <c r="C29" i="50"/>
  <c r="G28" i="50"/>
  <c r="F28" i="50"/>
  <c r="E28" i="50"/>
  <c r="D28" i="50"/>
  <c r="C28" i="50"/>
  <c r="G27" i="50"/>
  <c r="F27" i="50"/>
  <c r="E27" i="50"/>
  <c r="D27" i="50"/>
  <c r="C27" i="50"/>
  <c r="G26" i="50"/>
  <c r="F26" i="50"/>
  <c r="E26" i="50"/>
  <c r="D26" i="50"/>
  <c r="C26" i="50"/>
  <c r="G25" i="50"/>
  <c r="F25" i="50"/>
  <c r="E25" i="50"/>
  <c r="D25" i="50"/>
  <c r="H25" i="50"/>
  <c r="B25" i="50" s="1"/>
  <c r="C25" i="50"/>
  <c r="G24" i="50"/>
  <c r="F24" i="50"/>
  <c r="E24" i="50"/>
  <c r="D24" i="50"/>
  <c r="H24" i="50" s="1"/>
  <c r="B24" i="50" s="1"/>
  <c r="C24" i="50"/>
  <c r="G23" i="50"/>
  <c r="F23" i="50"/>
  <c r="E23" i="50"/>
  <c r="D23" i="50"/>
  <c r="H23" i="50" s="1"/>
  <c r="B23" i="50" s="1"/>
  <c r="C23" i="50"/>
  <c r="G22" i="50"/>
  <c r="F22" i="50"/>
  <c r="E22" i="50"/>
  <c r="D22" i="50"/>
  <c r="C22" i="50"/>
  <c r="G21" i="50"/>
  <c r="F21" i="50"/>
  <c r="E21" i="50"/>
  <c r="D21" i="50"/>
  <c r="C21" i="50"/>
  <c r="G20" i="50"/>
  <c r="F20" i="50"/>
  <c r="E20" i="50"/>
  <c r="D20" i="50"/>
  <c r="C20" i="50"/>
  <c r="G19" i="50"/>
  <c r="F19" i="50"/>
  <c r="E19" i="50"/>
  <c r="D19" i="50"/>
  <c r="C19" i="50"/>
  <c r="G18" i="50"/>
  <c r="F18" i="50"/>
  <c r="E18" i="50"/>
  <c r="D18" i="50"/>
  <c r="C18" i="50"/>
  <c r="H18" i="50" s="1"/>
  <c r="B18" i="50" s="1"/>
  <c r="G17" i="50"/>
  <c r="F17" i="50"/>
  <c r="E17" i="50"/>
  <c r="D17" i="50"/>
  <c r="H17" i="50" s="1"/>
  <c r="B17" i="50" s="1"/>
  <c r="C17" i="50"/>
  <c r="G16" i="50"/>
  <c r="F16" i="50"/>
  <c r="E16" i="50"/>
  <c r="D16" i="50"/>
  <c r="H16" i="50" s="1"/>
  <c r="B16" i="50" s="1"/>
  <c r="C16" i="50"/>
  <c r="G15" i="50"/>
  <c r="F15" i="50"/>
  <c r="E15" i="50"/>
  <c r="D15" i="50"/>
  <c r="H15" i="50" s="1"/>
  <c r="B15" i="50" s="1"/>
  <c r="C15" i="50"/>
  <c r="G14" i="50"/>
  <c r="F14" i="50"/>
  <c r="E14" i="50"/>
  <c r="D14" i="50"/>
  <c r="C14" i="50"/>
  <c r="G13" i="50"/>
  <c r="F13" i="50"/>
  <c r="E13" i="50"/>
  <c r="D13" i="50"/>
  <c r="C13" i="50"/>
  <c r="G12" i="50"/>
  <c r="F12" i="50"/>
  <c r="E12" i="50"/>
  <c r="D12" i="50"/>
  <c r="C12" i="50"/>
  <c r="H58" i="50"/>
  <c r="B58" i="50" s="1"/>
  <c r="H38" i="50"/>
  <c r="B38" i="50" s="1"/>
  <c r="H34" i="50"/>
  <c r="H26" i="50"/>
  <c r="H12" i="50"/>
  <c r="B12" i="50" s="1"/>
  <c r="B34" i="50"/>
  <c r="B26" i="50"/>
  <c r="AB39" i="48"/>
  <c r="AA39" i="48"/>
  <c r="Z39" i="48"/>
  <c r="Y39" i="48"/>
  <c r="X39" i="48"/>
  <c r="AX19" i="9" s="1"/>
  <c r="W39" i="48"/>
  <c r="V39" i="48"/>
  <c r="BH17" i="9" s="1"/>
  <c r="U39" i="48"/>
  <c r="T39" i="48"/>
  <c r="BR15" i="9" s="1"/>
  <c r="S39" i="48"/>
  <c r="R39" i="48"/>
  <c r="CB13" i="9" s="1"/>
  <c r="Q39" i="48"/>
  <c r="P39" i="48"/>
  <c r="CL11" i="9" s="1"/>
  <c r="O39" i="48"/>
  <c r="N39" i="48"/>
  <c r="CV9" i="9" s="1"/>
  <c r="M39" i="48"/>
  <c r="L39" i="48"/>
  <c r="DF7" i="9" s="1"/>
  <c r="K39" i="48"/>
  <c r="N9" i="13" s="1"/>
  <c r="J39" i="48"/>
  <c r="DP5" i="9" s="1"/>
  <c r="I39" i="48"/>
  <c r="AB38" i="48"/>
  <c r="AA38" i="48"/>
  <c r="Z38" i="48"/>
  <c r="Y38" i="48"/>
  <c r="AR20" i="9" s="1"/>
  <c r="X38" i="48"/>
  <c r="AW19" i="9" s="1"/>
  <c r="W38" i="48"/>
  <c r="BB18" i="9" s="1"/>
  <c r="V38" i="48"/>
  <c r="BG17" i="9" s="1"/>
  <c r="U38" i="48"/>
  <c r="BL16" i="9" s="1"/>
  <c r="T38" i="48"/>
  <c r="BQ15" i="9" s="1"/>
  <c r="S38" i="48"/>
  <c r="BV14" i="9" s="1"/>
  <c r="R38" i="48"/>
  <c r="CA13" i="9" s="1"/>
  <c r="Q38" i="48"/>
  <c r="CF12" i="9" s="1"/>
  <c r="P38" i="48"/>
  <c r="CK11" i="9" s="1"/>
  <c r="O38" i="48"/>
  <c r="CP10" i="9" s="1"/>
  <c r="N38" i="48"/>
  <c r="CU9" i="9" s="1"/>
  <c r="M38" i="48"/>
  <c r="CZ8" i="9" s="1"/>
  <c r="L38" i="48"/>
  <c r="DE7" i="9" s="1"/>
  <c r="K38" i="48"/>
  <c r="DJ6" i="9" s="1"/>
  <c r="J38" i="48"/>
  <c r="DO5" i="9" s="1"/>
  <c r="I38" i="48"/>
  <c r="DT4" i="9" s="1"/>
  <c r="AB37" i="48"/>
  <c r="AA37" i="48"/>
  <c r="Z37" i="48"/>
  <c r="Y37" i="48"/>
  <c r="AQ20" i="9" s="1"/>
  <c r="X37" i="48"/>
  <c r="AV19" i="9" s="1"/>
  <c r="W37" i="48"/>
  <c r="BA18" i="9" s="1"/>
  <c r="V37" i="48"/>
  <c r="BF17" i="9" s="1"/>
  <c r="U37" i="48"/>
  <c r="BK16" i="9" s="1"/>
  <c r="T37" i="48"/>
  <c r="BP15" i="9" s="1"/>
  <c r="S37" i="48"/>
  <c r="BU14" i="9" s="1"/>
  <c r="R37" i="48"/>
  <c r="BZ13" i="9" s="1"/>
  <c r="Q37" i="48"/>
  <c r="CE12" i="9" s="1"/>
  <c r="P37" i="48"/>
  <c r="CJ11" i="9" s="1"/>
  <c r="O37" i="48"/>
  <c r="CO10" i="9" s="1"/>
  <c r="N37" i="48"/>
  <c r="CT9" i="9" s="1"/>
  <c r="M37" i="48"/>
  <c r="CY8" i="9" s="1"/>
  <c r="L37" i="48"/>
  <c r="DD7" i="9" s="1"/>
  <c r="K37" i="48"/>
  <c r="DI6" i="9" s="1"/>
  <c r="J37" i="48"/>
  <c r="DN5" i="9" s="1"/>
  <c r="I37" i="48"/>
  <c r="DS4" i="9" s="1"/>
  <c r="AB36" i="48"/>
  <c r="AA36" i="48"/>
  <c r="Z36" i="48"/>
  <c r="Y36" i="48"/>
  <c r="AP20" i="9" s="1"/>
  <c r="X36" i="48"/>
  <c r="AU19" i="9" s="1"/>
  <c r="W36" i="48"/>
  <c r="AZ18" i="9" s="1"/>
  <c r="V36" i="48"/>
  <c r="BE17" i="9" s="1"/>
  <c r="U36" i="48"/>
  <c r="BJ16" i="9" s="1"/>
  <c r="T36" i="48"/>
  <c r="BO15" i="9" s="1"/>
  <c r="S36" i="48"/>
  <c r="BT14" i="9" s="1"/>
  <c r="R36" i="48"/>
  <c r="BY13" i="9" s="1"/>
  <c r="Q36" i="48"/>
  <c r="CD12" i="9" s="1"/>
  <c r="P36" i="48"/>
  <c r="CI11" i="9" s="1"/>
  <c r="O36" i="48"/>
  <c r="CN10" i="9" s="1"/>
  <c r="N36" i="48"/>
  <c r="CS9" i="9" s="1"/>
  <c r="M36" i="48"/>
  <c r="CX8" i="9" s="1"/>
  <c r="L36" i="48"/>
  <c r="DC7" i="9" s="1"/>
  <c r="K36" i="48"/>
  <c r="DH6" i="9" s="1"/>
  <c r="J36" i="48"/>
  <c r="DM5" i="9" s="1"/>
  <c r="I36" i="48"/>
  <c r="DR4" i="9" s="1"/>
  <c r="AB35" i="48"/>
  <c r="AA35" i="48"/>
  <c r="Z35" i="48"/>
  <c r="Y35" i="48"/>
  <c r="AO20" i="9" s="1"/>
  <c r="X35" i="48"/>
  <c r="AT19" i="9" s="1"/>
  <c r="W35" i="48"/>
  <c r="AY18" i="9" s="1"/>
  <c r="V35" i="48"/>
  <c r="BD17" i="9" s="1"/>
  <c r="U35" i="48"/>
  <c r="BI16" i="9" s="1"/>
  <c r="T35" i="48"/>
  <c r="BN15" i="9" s="1"/>
  <c r="S35" i="48"/>
  <c r="BS14" i="9" s="1"/>
  <c r="R35" i="48"/>
  <c r="BX13" i="9" s="1"/>
  <c r="Q35" i="48"/>
  <c r="CC12" i="9" s="1"/>
  <c r="P35" i="48"/>
  <c r="CH11" i="9" s="1"/>
  <c r="O35" i="48"/>
  <c r="CM10" i="9" s="1"/>
  <c r="N35" i="48"/>
  <c r="CR9" i="9" s="1"/>
  <c r="M35" i="48"/>
  <c r="CW8" i="9" s="1"/>
  <c r="L35" i="48"/>
  <c r="DB7" i="9" s="1"/>
  <c r="K35" i="48"/>
  <c r="DG6" i="9" s="1"/>
  <c r="J35" i="48"/>
  <c r="DL5" i="9" s="1"/>
  <c r="I35" i="48"/>
  <c r="DQ4" i="9" s="1"/>
  <c r="AB34" i="48"/>
  <c r="AA34" i="48"/>
  <c r="Z34" i="48"/>
  <c r="Y34" i="48"/>
  <c r="AN20" i="9" s="1"/>
  <c r="X34" i="48"/>
  <c r="W34" i="48"/>
  <c r="AX18" i="9" s="1"/>
  <c r="V34" i="48"/>
  <c r="U34" i="48"/>
  <c r="BH16" i="9" s="1"/>
  <c r="T34" i="48"/>
  <c r="S34" i="48"/>
  <c r="BR14" i="9" s="1"/>
  <c r="R34" i="48"/>
  <c r="Q34" i="48"/>
  <c r="CB12" i="9" s="1"/>
  <c r="P34" i="48"/>
  <c r="O34" i="48"/>
  <c r="CL10" i="9" s="1"/>
  <c r="N34" i="48"/>
  <c r="M34" i="48"/>
  <c r="CV8" i="9" s="1"/>
  <c r="L34" i="48"/>
  <c r="K34" i="48"/>
  <c r="DF6" i="9" s="1"/>
  <c r="J34" i="48"/>
  <c r="DK5" i="9" s="1"/>
  <c r="I34" i="48"/>
  <c r="DP4" i="9" s="1"/>
  <c r="AB33" i="48"/>
  <c r="AA33" i="48"/>
  <c r="Z33" i="48"/>
  <c r="Y33" i="48"/>
  <c r="AM20" i="9" s="1"/>
  <c r="X33" i="48"/>
  <c r="AR19" i="9" s="1"/>
  <c r="W33" i="48"/>
  <c r="AW18" i="9" s="1"/>
  <c r="V33" i="48"/>
  <c r="BB17" i="9" s="1"/>
  <c r="U33" i="48"/>
  <c r="BG16" i="9" s="1"/>
  <c r="T33" i="48"/>
  <c r="BL15" i="9" s="1"/>
  <c r="S33" i="48"/>
  <c r="BQ14" i="9" s="1"/>
  <c r="R33" i="48"/>
  <c r="BV13" i="9" s="1"/>
  <c r="Q33" i="48"/>
  <c r="CA12" i="9" s="1"/>
  <c r="P33" i="48"/>
  <c r="CF11" i="9" s="1"/>
  <c r="O33" i="48"/>
  <c r="CK10" i="9" s="1"/>
  <c r="N33" i="48"/>
  <c r="CP9" i="9" s="1"/>
  <c r="M33" i="48"/>
  <c r="CU8" i="9" s="1"/>
  <c r="L33" i="48"/>
  <c r="CZ7" i="9" s="1"/>
  <c r="K33" i="48"/>
  <c r="DE6" i="9" s="1"/>
  <c r="J33" i="48"/>
  <c r="DJ5" i="9" s="1"/>
  <c r="I33" i="48"/>
  <c r="DO4" i="9" s="1"/>
  <c r="AB32" i="48"/>
  <c r="AA32" i="48"/>
  <c r="Z32" i="48"/>
  <c r="Y32" i="48"/>
  <c r="AL20" i="9" s="1"/>
  <c r="X32" i="48"/>
  <c r="AQ19" i="9" s="1"/>
  <c r="W32" i="48"/>
  <c r="AV18" i="9" s="1"/>
  <c r="V32" i="48"/>
  <c r="BA17" i="9" s="1"/>
  <c r="U32" i="48"/>
  <c r="BF16" i="9" s="1"/>
  <c r="T32" i="48"/>
  <c r="BK15" i="9" s="1"/>
  <c r="S32" i="48"/>
  <c r="BP14" i="9" s="1"/>
  <c r="R32" i="48"/>
  <c r="BU13" i="9" s="1"/>
  <c r="Q32" i="48"/>
  <c r="BZ12" i="9" s="1"/>
  <c r="P32" i="48"/>
  <c r="CE11" i="9" s="1"/>
  <c r="O32" i="48"/>
  <c r="CJ10" i="9" s="1"/>
  <c r="N32" i="48"/>
  <c r="CO9" i="9" s="1"/>
  <c r="M32" i="48"/>
  <c r="CT8" i="9" s="1"/>
  <c r="L32" i="48"/>
  <c r="CY7" i="9" s="1"/>
  <c r="K32" i="48"/>
  <c r="DD6" i="9" s="1"/>
  <c r="J32" i="48"/>
  <c r="DI5" i="9" s="1"/>
  <c r="I32" i="48"/>
  <c r="DN4" i="9" s="1"/>
  <c r="AB31" i="48"/>
  <c r="AA31" i="48"/>
  <c r="Z31" i="48"/>
  <c r="Y31" i="48"/>
  <c r="AK20" i="9" s="1"/>
  <c r="X31" i="48"/>
  <c r="AP19" i="9" s="1"/>
  <c r="W31" i="48"/>
  <c r="AU18" i="9" s="1"/>
  <c r="V31" i="48"/>
  <c r="AZ17" i="9" s="1"/>
  <c r="U31" i="48"/>
  <c r="BE16" i="9" s="1"/>
  <c r="T31" i="48"/>
  <c r="BJ15" i="9" s="1"/>
  <c r="S31" i="48"/>
  <c r="BO14" i="9" s="1"/>
  <c r="R31" i="48"/>
  <c r="BT13" i="9" s="1"/>
  <c r="Q31" i="48"/>
  <c r="BY12" i="9" s="1"/>
  <c r="P31" i="48"/>
  <c r="CD11" i="9" s="1"/>
  <c r="O31" i="48"/>
  <c r="CI10" i="9" s="1"/>
  <c r="N31" i="48"/>
  <c r="CN9" i="9" s="1"/>
  <c r="M31" i="48"/>
  <c r="CS8" i="9" s="1"/>
  <c r="L31" i="48"/>
  <c r="CX7" i="9" s="1"/>
  <c r="K31" i="48"/>
  <c r="DC6" i="9" s="1"/>
  <c r="J31" i="48"/>
  <c r="DH5" i="9" s="1"/>
  <c r="I31" i="48"/>
  <c r="DM4" i="9" s="1"/>
  <c r="AB30" i="48"/>
  <c r="AA30" i="48"/>
  <c r="Z30" i="48"/>
  <c r="Y30" i="48"/>
  <c r="AJ20" i="9" s="1"/>
  <c r="X30" i="48"/>
  <c r="AO19" i="9" s="1"/>
  <c r="W30" i="48"/>
  <c r="AT18" i="9" s="1"/>
  <c r="V30" i="48"/>
  <c r="AY17" i="9" s="1"/>
  <c r="U30" i="48"/>
  <c r="BD16" i="9" s="1"/>
  <c r="T30" i="48"/>
  <c r="BI15" i="9" s="1"/>
  <c r="S30" i="48"/>
  <c r="BN14" i="9" s="1"/>
  <c r="R30" i="48"/>
  <c r="BS13" i="9" s="1"/>
  <c r="Q30" i="48"/>
  <c r="BX12" i="9" s="1"/>
  <c r="P30" i="48"/>
  <c r="CC11" i="9" s="1"/>
  <c r="O30" i="48"/>
  <c r="CH10" i="9" s="1"/>
  <c r="N30" i="48"/>
  <c r="CM9" i="9" s="1"/>
  <c r="M30" i="48"/>
  <c r="CR8" i="9" s="1"/>
  <c r="L30" i="48"/>
  <c r="CW7" i="9" s="1"/>
  <c r="K30" i="48"/>
  <c r="DB6" i="9" s="1"/>
  <c r="J30" i="48"/>
  <c r="DG5" i="9" s="1"/>
  <c r="I30" i="48"/>
  <c r="DL4" i="9" s="1"/>
  <c r="AB29" i="48"/>
  <c r="AA29" i="48"/>
  <c r="Z29" i="48"/>
  <c r="Y29" i="48"/>
  <c r="X29" i="48"/>
  <c r="AN19" i="9" s="1"/>
  <c r="W29" i="48"/>
  <c r="V29" i="48"/>
  <c r="AX17" i="9" s="1"/>
  <c r="U29" i="48"/>
  <c r="T29" i="48"/>
  <c r="BH15" i="9" s="1"/>
  <c r="S29" i="48"/>
  <c r="R29" i="48"/>
  <c r="BR13" i="9" s="1"/>
  <c r="Q29" i="48"/>
  <c r="P29" i="48"/>
  <c r="CB11" i="9" s="1"/>
  <c r="O29" i="48"/>
  <c r="N29" i="48"/>
  <c r="CL9" i="9" s="1"/>
  <c r="M29" i="48"/>
  <c r="L29" i="48"/>
  <c r="CV7" i="9" s="1"/>
  <c r="K29" i="48"/>
  <c r="J29" i="48"/>
  <c r="DF5" i="9" s="1"/>
  <c r="I29" i="48"/>
  <c r="N7" i="13" s="1"/>
  <c r="AB28" i="48"/>
  <c r="AA28" i="48"/>
  <c r="Z28" i="48"/>
  <c r="Y28" i="48"/>
  <c r="AH20" i="9" s="1"/>
  <c r="X28" i="48"/>
  <c r="AM19" i="9" s="1"/>
  <c r="W28" i="48"/>
  <c r="AR18" i="9" s="1"/>
  <c r="V28" i="48"/>
  <c r="AW17" i="9" s="1"/>
  <c r="U28" i="48"/>
  <c r="BB16" i="9" s="1"/>
  <c r="T28" i="48"/>
  <c r="BG15" i="9" s="1"/>
  <c r="S28" i="48"/>
  <c r="BL14" i="9" s="1"/>
  <c r="R28" i="48"/>
  <c r="BQ13" i="9" s="1"/>
  <c r="Q28" i="48"/>
  <c r="BV12" i="9" s="1"/>
  <c r="P28" i="48"/>
  <c r="CA11" i="9" s="1"/>
  <c r="O28" i="48"/>
  <c r="CF10" i="9" s="1"/>
  <c r="N28" i="48"/>
  <c r="CK9" i="9" s="1"/>
  <c r="M28" i="48"/>
  <c r="CP8" i="9" s="1"/>
  <c r="L28" i="48"/>
  <c r="CU7" i="9" s="1"/>
  <c r="K28" i="48"/>
  <c r="CZ6" i="9" s="1"/>
  <c r="J28" i="48"/>
  <c r="DE5" i="9" s="1"/>
  <c r="I28" i="48"/>
  <c r="DJ4" i="9" s="1"/>
  <c r="AB27" i="48"/>
  <c r="AA27" i="48"/>
  <c r="Z27" i="48"/>
  <c r="Y27" i="48"/>
  <c r="AG20" i="9" s="1"/>
  <c r="X27" i="48"/>
  <c r="AL19" i="9" s="1"/>
  <c r="W27" i="48"/>
  <c r="AQ18" i="9" s="1"/>
  <c r="V27" i="48"/>
  <c r="AV17" i="9" s="1"/>
  <c r="U27" i="48"/>
  <c r="BA16" i="9" s="1"/>
  <c r="T27" i="48"/>
  <c r="BF15" i="9" s="1"/>
  <c r="S27" i="48"/>
  <c r="BK14" i="9" s="1"/>
  <c r="R27" i="48"/>
  <c r="BP13" i="9" s="1"/>
  <c r="Q27" i="48"/>
  <c r="BU12" i="9" s="1"/>
  <c r="P27" i="48"/>
  <c r="BZ11" i="9" s="1"/>
  <c r="O27" i="48"/>
  <c r="CE10" i="9" s="1"/>
  <c r="N27" i="48"/>
  <c r="CJ9" i="9" s="1"/>
  <c r="M27" i="48"/>
  <c r="CO8" i="9" s="1"/>
  <c r="L27" i="48"/>
  <c r="CT7" i="9" s="1"/>
  <c r="K27" i="48"/>
  <c r="CY6" i="9" s="1"/>
  <c r="J27" i="48"/>
  <c r="DD5" i="9" s="1"/>
  <c r="I27" i="48"/>
  <c r="DI4" i="9" s="1"/>
  <c r="AB26" i="48"/>
  <c r="AA26" i="48"/>
  <c r="Z26" i="48"/>
  <c r="Y26" i="48"/>
  <c r="AF20" i="9" s="1"/>
  <c r="X26" i="48"/>
  <c r="AK19" i="9" s="1"/>
  <c r="W26" i="48"/>
  <c r="AP18" i="9" s="1"/>
  <c r="V26" i="48"/>
  <c r="AU17" i="9" s="1"/>
  <c r="U26" i="48"/>
  <c r="AZ16" i="9" s="1"/>
  <c r="T26" i="48"/>
  <c r="BE15" i="9" s="1"/>
  <c r="S26" i="48"/>
  <c r="BJ14" i="9" s="1"/>
  <c r="R26" i="48"/>
  <c r="BO13" i="9" s="1"/>
  <c r="Q26" i="48"/>
  <c r="BT12" i="9" s="1"/>
  <c r="P26" i="48"/>
  <c r="BY11" i="9" s="1"/>
  <c r="O26" i="48"/>
  <c r="CD10" i="9" s="1"/>
  <c r="N26" i="48"/>
  <c r="CI9" i="9" s="1"/>
  <c r="M26" i="48"/>
  <c r="CN8" i="9" s="1"/>
  <c r="L26" i="48"/>
  <c r="CS7" i="9" s="1"/>
  <c r="K26" i="48"/>
  <c r="CX6" i="9" s="1"/>
  <c r="J26" i="48"/>
  <c r="DC5" i="9" s="1"/>
  <c r="I26" i="48"/>
  <c r="DH4" i="9" s="1"/>
  <c r="AB25" i="48"/>
  <c r="AA25" i="48"/>
  <c r="Z25" i="48"/>
  <c r="Y25" i="48"/>
  <c r="AE20" i="9" s="1"/>
  <c r="X25" i="48"/>
  <c r="AJ19" i="9" s="1"/>
  <c r="W25" i="48"/>
  <c r="AO18" i="9" s="1"/>
  <c r="V25" i="48"/>
  <c r="AT17" i="9" s="1"/>
  <c r="U25" i="48"/>
  <c r="AY16" i="9" s="1"/>
  <c r="T25" i="48"/>
  <c r="BD15" i="9" s="1"/>
  <c r="S25" i="48"/>
  <c r="BI14" i="9" s="1"/>
  <c r="R25" i="48"/>
  <c r="BN13" i="9" s="1"/>
  <c r="Q25" i="48"/>
  <c r="BS12" i="9" s="1"/>
  <c r="P25" i="48"/>
  <c r="BX11" i="9" s="1"/>
  <c r="O25" i="48"/>
  <c r="CC10" i="9" s="1"/>
  <c r="N25" i="48"/>
  <c r="CH9" i="9" s="1"/>
  <c r="M25" i="48"/>
  <c r="CM8" i="9" s="1"/>
  <c r="L25" i="48"/>
  <c r="CR7" i="9" s="1"/>
  <c r="K25" i="48"/>
  <c r="CW6" i="9" s="1"/>
  <c r="J25" i="48"/>
  <c r="DB5" i="9" s="1"/>
  <c r="I25" i="48"/>
  <c r="DG4" i="9" s="1"/>
  <c r="AB24" i="48"/>
  <c r="AA24" i="48"/>
  <c r="Z24" i="48"/>
  <c r="Y24" i="48"/>
  <c r="AD20" i="9" s="1"/>
  <c r="X24" i="48"/>
  <c r="W24" i="48"/>
  <c r="AN18" i="9" s="1"/>
  <c r="V24" i="48"/>
  <c r="U24" i="48"/>
  <c r="AX16" i="9" s="1"/>
  <c r="T24" i="48"/>
  <c r="S24" i="48"/>
  <c r="BH14" i="9" s="1"/>
  <c r="R24" i="48"/>
  <c r="Q24" i="48"/>
  <c r="BR12" i="9" s="1"/>
  <c r="P24" i="48"/>
  <c r="O24" i="48"/>
  <c r="CB10" i="9" s="1"/>
  <c r="N24" i="48"/>
  <c r="M24" i="48"/>
  <c r="CL8" i="9" s="1"/>
  <c r="L24" i="48"/>
  <c r="K24" i="48"/>
  <c r="CV6" i="9" s="1"/>
  <c r="J24" i="48"/>
  <c r="I24" i="48"/>
  <c r="DF4" i="9" s="1"/>
  <c r="AB23" i="48"/>
  <c r="AA23" i="48"/>
  <c r="Z23" i="48"/>
  <c r="Y23" i="48"/>
  <c r="AC20" i="9" s="1"/>
  <c r="X23" i="48"/>
  <c r="AH19" i="9" s="1"/>
  <c r="W23" i="48"/>
  <c r="AM18" i="9" s="1"/>
  <c r="V23" i="48"/>
  <c r="AR17" i="9" s="1"/>
  <c r="U23" i="48"/>
  <c r="AW16" i="9" s="1"/>
  <c r="T23" i="48"/>
  <c r="BB15" i="9" s="1"/>
  <c r="S23" i="48"/>
  <c r="BG14" i="9" s="1"/>
  <c r="R23" i="48"/>
  <c r="BL13" i="9" s="1"/>
  <c r="Q23" i="48"/>
  <c r="BQ12" i="9" s="1"/>
  <c r="P23" i="48"/>
  <c r="BV11" i="9" s="1"/>
  <c r="O23" i="48"/>
  <c r="CA10" i="9" s="1"/>
  <c r="N23" i="48"/>
  <c r="CF9" i="9" s="1"/>
  <c r="M23" i="48"/>
  <c r="CK8" i="9" s="1"/>
  <c r="L23" i="48"/>
  <c r="CP7" i="9" s="1"/>
  <c r="K23" i="48"/>
  <c r="CU6" i="9" s="1"/>
  <c r="J23" i="48"/>
  <c r="CZ5" i="9" s="1"/>
  <c r="I23" i="48"/>
  <c r="DE4" i="9" s="1"/>
  <c r="AB22" i="48"/>
  <c r="AA22" i="48"/>
  <c r="Z22" i="48"/>
  <c r="Y22" i="48"/>
  <c r="AB20" i="9" s="1"/>
  <c r="X22" i="48"/>
  <c r="AG19" i="9" s="1"/>
  <c r="W22" i="48"/>
  <c r="AL18" i="9" s="1"/>
  <c r="V22" i="48"/>
  <c r="AQ17" i="9" s="1"/>
  <c r="U22" i="48"/>
  <c r="AV16" i="9" s="1"/>
  <c r="T22" i="48"/>
  <c r="BA15" i="9" s="1"/>
  <c r="S22" i="48"/>
  <c r="BF14" i="9" s="1"/>
  <c r="R22" i="48"/>
  <c r="BK13" i="9" s="1"/>
  <c r="Q22" i="48"/>
  <c r="BP12" i="9" s="1"/>
  <c r="P22" i="48"/>
  <c r="BU11" i="9" s="1"/>
  <c r="O22" i="48"/>
  <c r="BZ10" i="9" s="1"/>
  <c r="N22" i="48"/>
  <c r="CE9" i="9" s="1"/>
  <c r="M22" i="48"/>
  <c r="CJ8" i="9" s="1"/>
  <c r="L22" i="48"/>
  <c r="CO7" i="9" s="1"/>
  <c r="K22" i="48"/>
  <c r="CT6" i="9" s="1"/>
  <c r="J22" i="48"/>
  <c r="CY5" i="9" s="1"/>
  <c r="I22" i="48"/>
  <c r="DD4" i="9" s="1"/>
  <c r="AB21" i="48"/>
  <c r="AA21" i="48"/>
  <c r="Z21" i="48"/>
  <c r="Y21" i="48"/>
  <c r="AA20" i="9" s="1"/>
  <c r="X21" i="48"/>
  <c r="AF19" i="9" s="1"/>
  <c r="W21" i="48"/>
  <c r="AK18" i="9" s="1"/>
  <c r="V21" i="48"/>
  <c r="AP17" i="9" s="1"/>
  <c r="U21" i="48"/>
  <c r="AU16" i="9" s="1"/>
  <c r="T21" i="48"/>
  <c r="AZ15" i="9" s="1"/>
  <c r="S21" i="48"/>
  <c r="BE14" i="9" s="1"/>
  <c r="R21" i="48"/>
  <c r="BJ13" i="9" s="1"/>
  <c r="Q21" i="48"/>
  <c r="BO12" i="9" s="1"/>
  <c r="P21" i="48"/>
  <c r="BT11" i="9" s="1"/>
  <c r="O21" i="48"/>
  <c r="BY10" i="9" s="1"/>
  <c r="N21" i="48"/>
  <c r="CD9" i="9" s="1"/>
  <c r="M21" i="48"/>
  <c r="CI8" i="9" s="1"/>
  <c r="L21" i="48"/>
  <c r="CN7" i="9" s="1"/>
  <c r="K21" i="48"/>
  <c r="CS6" i="9" s="1"/>
  <c r="J21" i="48"/>
  <c r="CX5" i="9" s="1"/>
  <c r="I21" i="48"/>
  <c r="DC4" i="9" s="1"/>
  <c r="AB20" i="48"/>
  <c r="AA20" i="48"/>
  <c r="Z20" i="48"/>
  <c r="Y20" i="48"/>
  <c r="Z20" i="9" s="1"/>
  <c r="X20" i="48"/>
  <c r="AE19" i="9" s="1"/>
  <c r="W20" i="48"/>
  <c r="AJ18" i="9" s="1"/>
  <c r="V20" i="48"/>
  <c r="AO17" i="9" s="1"/>
  <c r="U20" i="48"/>
  <c r="AT16" i="9" s="1"/>
  <c r="T20" i="48"/>
  <c r="AY15" i="9" s="1"/>
  <c r="S20" i="48"/>
  <c r="BD14" i="9" s="1"/>
  <c r="R20" i="48"/>
  <c r="BI13" i="9" s="1"/>
  <c r="Q20" i="48"/>
  <c r="BN12" i="9" s="1"/>
  <c r="P20" i="48"/>
  <c r="BS11" i="9" s="1"/>
  <c r="O20" i="48"/>
  <c r="BX10" i="9" s="1"/>
  <c r="N20" i="48"/>
  <c r="CC9" i="9" s="1"/>
  <c r="M20" i="48"/>
  <c r="CH8" i="9" s="1"/>
  <c r="L20" i="48"/>
  <c r="CM7" i="9" s="1"/>
  <c r="K20" i="48"/>
  <c r="CR6" i="9" s="1"/>
  <c r="J20" i="48"/>
  <c r="CW5" i="9" s="1"/>
  <c r="I20" i="48"/>
  <c r="DB4" i="9" s="1"/>
  <c r="AB19" i="48"/>
  <c r="AA19" i="48"/>
  <c r="Z19" i="48"/>
  <c r="Y19" i="48"/>
  <c r="X19" i="48"/>
  <c r="AD19" i="9" s="1"/>
  <c r="W19" i="48"/>
  <c r="V19" i="48"/>
  <c r="AN17" i="9" s="1"/>
  <c r="U19" i="48"/>
  <c r="T19" i="48"/>
  <c r="AX15" i="9" s="1"/>
  <c r="S19" i="48"/>
  <c r="R19" i="48"/>
  <c r="BH13" i="9" s="1"/>
  <c r="Q19" i="48"/>
  <c r="P19" i="48"/>
  <c r="BR11" i="9" s="1"/>
  <c r="O19" i="48"/>
  <c r="N19" i="48"/>
  <c r="CB9" i="9" s="1"/>
  <c r="M19" i="48"/>
  <c r="L19" i="48"/>
  <c r="CL7" i="9" s="1"/>
  <c r="K19" i="48"/>
  <c r="J19" i="48"/>
  <c r="CV5" i="9" s="1"/>
  <c r="I19" i="48"/>
  <c r="AB18" i="48"/>
  <c r="AA18" i="48"/>
  <c r="Z18" i="48"/>
  <c r="Y18" i="48"/>
  <c r="X20" i="9" s="1"/>
  <c r="X18" i="48"/>
  <c r="AC19" i="9" s="1"/>
  <c r="W18" i="48"/>
  <c r="AH18" i="9" s="1"/>
  <c r="V18" i="48"/>
  <c r="AM17" i="9" s="1"/>
  <c r="U18" i="48"/>
  <c r="AR16" i="9" s="1"/>
  <c r="T18" i="48"/>
  <c r="AW15" i="9" s="1"/>
  <c r="S18" i="48"/>
  <c r="BB14" i="9" s="1"/>
  <c r="R18" i="48"/>
  <c r="BG13" i="9" s="1"/>
  <c r="Q18" i="48"/>
  <c r="BL12" i="9" s="1"/>
  <c r="P18" i="48"/>
  <c r="BQ11" i="9" s="1"/>
  <c r="O18" i="48"/>
  <c r="BV10" i="9" s="1"/>
  <c r="N18" i="48"/>
  <c r="CA9" i="9" s="1"/>
  <c r="M18" i="48"/>
  <c r="CF8" i="9" s="1"/>
  <c r="L18" i="48"/>
  <c r="CK7" i="9" s="1"/>
  <c r="K18" i="48"/>
  <c r="CP6" i="9" s="1"/>
  <c r="J18" i="48"/>
  <c r="CU5" i="9" s="1"/>
  <c r="I18" i="48"/>
  <c r="CZ4" i="9" s="1"/>
  <c r="AB17" i="48"/>
  <c r="AA17" i="48"/>
  <c r="Z17" i="48"/>
  <c r="Y17" i="48"/>
  <c r="W20" i="9" s="1"/>
  <c r="X17" i="48"/>
  <c r="AB19" i="9" s="1"/>
  <c r="W17" i="48"/>
  <c r="AG18" i="9" s="1"/>
  <c r="V17" i="48"/>
  <c r="AL17" i="9" s="1"/>
  <c r="U17" i="48"/>
  <c r="AQ16" i="9" s="1"/>
  <c r="T17" i="48"/>
  <c r="AV15" i="9" s="1"/>
  <c r="S17" i="48"/>
  <c r="BA14" i="9" s="1"/>
  <c r="R17" i="48"/>
  <c r="BF13" i="9" s="1"/>
  <c r="Q17" i="48"/>
  <c r="BK12" i="9" s="1"/>
  <c r="P17" i="48"/>
  <c r="BP11" i="9" s="1"/>
  <c r="O17" i="48"/>
  <c r="BU10" i="9" s="1"/>
  <c r="N17" i="48"/>
  <c r="BZ9" i="9" s="1"/>
  <c r="M17" i="48"/>
  <c r="CE8" i="9" s="1"/>
  <c r="L17" i="48"/>
  <c r="CJ7" i="9" s="1"/>
  <c r="K17" i="48"/>
  <c r="CO6" i="9" s="1"/>
  <c r="J17" i="48"/>
  <c r="CT5" i="9" s="1"/>
  <c r="I17" i="48"/>
  <c r="CY4" i="9" s="1"/>
  <c r="AB16" i="48"/>
  <c r="AA16" i="48"/>
  <c r="Z16" i="48"/>
  <c r="Y16" i="48"/>
  <c r="V20" i="9" s="1"/>
  <c r="X16" i="48"/>
  <c r="AA19" i="9" s="1"/>
  <c r="W16" i="48"/>
  <c r="AF18" i="9" s="1"/>
  <c r="V16" i="48"/>
  <c r="AK17" i="9" s="1"/>
  <c r="U16" i="48"/>
  <c r="AP16" i="9" s="1"/>
  <c r="T16" i="48"/>
  <c r="AU15" i="9" s="1"/>
  <c r="S16" i="48"/>
  <c r="AZ14" i="9" s="1"/>
  <c r="R16" i="48"/>
  <c r="BE13" i="9" s="1"/>
  <c r="Q16" i="48"/>
  <c r="BJ12" i="9" s="1"/>
  <c r="P16" i="48"/>
  <c r="BO11" i="9" s="1"/>
  <c r="O16" i="48"/>
  <c r="BT10" i="9" s="1"/>
  <c r="N16" i="48"/>
  <c r="BY9" i="9" s="1"/>
  <c r="M16" i="48"/>
  <c r="CD8" i="9" s="1"/>
  <c r="L16" i="48"/>
  <c r="CI7" i="9" s="1"/>
  <c r="K16" i="48"/>
  <c r="CN6" i="9" s="1"/>
  <c r="J16" i="48"/>
  <c r="CS5" i="9" s="1"/>
  <c r="I16" i="48"/>
  <c r="CX4" i="9" s="1"/>
  <c r="AB15" i="48"/>
  <c r="AA15" i="48"/>
  <c r="Z15" i="48"/>
  <c r="Y15" i="48"/>
  <c r="U20" i="9" s="1"/>
  <c r="X15" i="48"/>
  <c r="Z19" i="9" s="1"/>
  <c r="W15" i="48"/>
  <c r="AE18" i="9" s="1"/>
  <c r="V15" i="48"/>
  <c r="AJ17" i="9" s="1"/>
  <c r="U15" i="48"/>
  <c r="AO16" i="9" s="1"/>
  <c r="T15" i="48"/>
  <c r="AT15" i="9" s="1"/>
  <c r="S15" i="48"/>
  <c r="AY14" i="9" s="1"/>
  <c r="R15" i="48"/>
  <c r="BD13" i="9" s="1"/>
  <c r="Q15" i="48"/>
  <c r="BI12" i="9" s="1"/>
  <c r="P15" i="48"/>
  <c r="BN11" i="9" s="1"/>
  <c r="O15" i="48"/>
  <c r="BS10" i="9" s="1"/>
  <c r="N15" i="48"/>
  <c r="BX9" i="9" s="1"/>
  <c r="M15" i="48"/>
  <c r="CC8" i="9" s="1"/>
  <c r="L15" i="48"/>
  <c r="CH7" i="9" s="1"/>
  <c r="K15" i="48"/>
  <c r="CM6" i="9" s="1"/>
  <c r="J15" i="48"/>
  <c r="CR5" i="9" s="1"/>
  <c r="I15" i="48"/>
  <c r="CW4" i="9" s="1"/>
  <c r="AB14" i="48"/>
  <c r="AA14" i="48"/>
  <c r="Z14" i="48"/>
  <c r="Y14" i="48"/>
  <c r="T20" i="9" s="1"/>
  <c r="X14" i="48"/>
  <c r="W14" i="48"/>
  <c r="AD18" i="9" s="1"/>
  <c r="V14" i="48"/>
  <c r="U14" i="48"/>
  <c r="AN16" i="9" s="1"/>
  <c r="T14" i="48"/>
  <c r="S14" i="48"/>
  <c r="AX14" i="9" s="1"/>
  <c r="R14" i="48"/>
  <c r="Q14" i="48"/>
  <c r="BH12" i="9" s="1"/>
  <c r="P14" i="48"/>
  <c r="O14" i="48"/>
  <c r="BR10" i="9" s="1"/>
  <c r="N14" i="48"/>
  <c r="M14" i="48"/>
  <c r="CB8" i="9" s="1"/>
  <c r="L14" i="48"/>
  <c r="K14" i="48"/>
  <c r="CL6" i="9" s="1"/>
  <c r="J14" i="48"/>
  <c r="I14" i="48"/>
  <c r="CV4" i="9" s="1"/>
  <c r="AB13" i="48"/>
  <c r="AA13" i="48"/>
  <c r="Z13" i="48"/>
  <c r="Y13" i="48"/>
  <c r="S20" i="9" s="1"/>
  <c r="X13" i="48"/>
  <c r="X19" i="9" s="1"/>
  <c r="W13" i="48"/>
  <c r="AC18" i="9" s="1"/>
  <c r="V13" i="48"/>
  <c r="AH17" i="9" s="1"/>
  <c r="U13" i="48"/>
  <c r="AM16" i="9" s="1"/>
  <c r="T13" i="48"/>
  <c r="AR15" i="9" s="1"/>
  <c r="S13" i="48"/>
  <c r="AW14" i="9" s="1"/>
  <c r="R13" i="48"/>
  <c r="BB13" i="9" s="1"/>
  <c r="Q13" i="48"/>
  <c r="BG12" i="9" s="1"/>
  <c r="P13" i="48"/>
  <c r="BL11" i="9" s="1"/>
  <c r="O13" i="48"/>
  <c r="BQ10" i="9" s="1"/>
  <c r="N13" i="48"/>
  <c r="BV9" i="9" s="1"/>
  <c r="M13" i="48"/>
  <c r="CA8" i="9" s="1"/>
  <c r="L13" i="48"/>
  <c r="CF7" i="9" s="1"/>
  <c r="K13" i="48"/>
  <c r="CK6" i="9" s="1"/>
  <c r="J13" i="48"/>
  <c r="CP5" i="9" s="1"/>
  <c r="I13" i="48"/>
  <c r="CU4" i="9" s="1"/>
  <c r="AB12" i="48"/>
  <c r="AA12" i="48"/>
  <c r="Z12" i="48"/>
  <c r="Y12" i="48"/>
  <c r="X12" i="48"/>
  <c r="W12" i="48"/>
  <c r="V12" i="48"/>
  <c r="U12" i="48"/>
  <c r="T12" i="48"/>
  <c r="S12" i="48"/>
  <c r="R12" i="48"/>
  <c r="Q12" i="48"/>
  <c r="P12" i="48"/>
  <c r="O12" i="48"/>
  <c r="N12" i="48"/>
  <c r="M12" i="48"/>
  <c r="L12" i="48"/>
  <c r="J10" i="13" s="1"/>
  <c r="K12" i="48"/>
  <c r="J12" i="48"/>
  <c r="I12" i="48"/>
  <c r="AB59" i="48"/>
  <c r="AA59" i="48"/>
  <c r="Z59" i="48"/>
  <c r="Y59" i="48"/>
  <c r="X59" i="48"/>
  <c r="W59" i="48"/>
  <c r="V59" i="48"/>
  <c r="U59" i="48"/>
  <c r="T59" i="48"/>
  <c r="S59" i="48"/>
  <c r="R59" i="48"/>
  <c r="Q59" i="48"/>
  <c r="P59" i="48"/>
  <c r="O59" i="48"/>
  <c r="N59" i="48"/>
  <c r="M59" i="48"/>
  <c r="L59" i="48"/>
  <c r="K59" i="48"/>
  <c r="J59" i="48"/>
  <c r="I59" i="48"/>
  <c r="AB58" i="48"/>
  <c r="AA58" i="48"/>
  <c r="Z58" i="48"/>
  <c r="Y58" i="48"/>
  <c r="X58" i="48"/>
  <c r="W58" i="48"/>
  <c r="V58" i="48"/>
  <c r="U58" i="48"/>
  <c r="T58" i="48"/>
  <c r="S58" i="48"/>
  <c r="R58" i="48"/>
  <c r="Q58" i="48"/>
  <c r="P58" i="48"/>
  <c r="O58" i="48"/>
  <c r="N58" i="48"/>
  <c r="M58" i="48"/>
  <c r="L58" i="48"/>
  <c r="K58" i="48"/>
  <c r="J58" i="48"/>
  <c r="I58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AB56" i="48"/>
  <c r="AA56" i="48"/>
  <c r="Z56" i="48"/>
  <c r="Y56" i="48"/>
  <c r="X56" i="48"/>
  <c r="W56" i="48"/>
  <c r="V56" i="48"/>
  <c r="U56" i="48"/>
  <c r="T56" i="48"/>
  <c r="S56" i="48"/>
  <c r="R56" i="48"/>
  <c r="Q56" i="48"/>
  <c r="P56" i="48"/>
  <c r="O56" i="48"/>
  <c r="N56" i="48"/>
  <c r="M56" i="48"/>
  <c r="L56" i="48"/>
  <c r="K56" i="48"/>
  <c r="J56" i="48"/>
  <c r="EG5" i="9" s="1"/>
  <c r="I56" i="48"/>
  <c r="AB55" i="48"/>
  <c r="AA55" i="48"/>
  <c r="Z55" i="48"/>
  <c r="Y55" i="48"/>
  <c r="X55" i="48"/>
  <c r="W55" i="48"/>
  <c r="V55" i="48"/>
  <c r="U55" i="48"/>
  <c r="T55" i="48"/>
  <c r="S55" i="48"/>
  <c r="R55" i="48"/>
  <c r="Q55" i="48"/>
  <c r="P55" i="48"/>
  <c r="O55" i="48"/>
  <c r="N55" i="48"/>
  <c r="M55" i="48"/>
  <c r="L55" i="48"/>
  <c r="K55" i="48"/>
  <c r="J55" i="48"/>
  <c r="I55" i="48"/>
  <c r="AB54" i="48"/>
  <c r="AA54" i="48"/>
  <c r="Z54" i="48"/>
  <c r="Y54" i="48"/>
  <c r="X54" i="48"/>
  <c r="W54" i="48"/>
  <c r="V54" i="48"/>
  <c r="U54" i="48"/>
  <c r="T54" i="48"/>
  <c r="S54" i="48"/>
  <c r="R54" i="48"/>
  <c r="Q54" i="48"/>
  <c r="P54" i="48"/>
  <c r="O54" i="48"/>
  <c r="N54" i="48"/>
  <c r="M54" i="48"/>
  <c r="L54" i="48"/>
  <c r="K54" i="48"/>
  <c r="J54" i="48"/>
  <c r="I54" i="48"/>
  <c r="G59" i="48"/>
  <c r="F59" i="48"/>
  <c r="E59" i="48"/>
  <c r="D59" i="48"/>
  <c r="C59" i="48"/>
  <c r="G58" i="48"/>
  <c r="F58" i="48"/>
  <c r="E58" i="48"/>
  <c r="D58" i="48"/>
  <c r="C58" i="48"/>
  <c r="H58" i="48" s="1"/>
  <c r="B58" i="48" s="1"/>
  <c r="G57" i="48"/>
  <c r="F57" i="48"/>
  <c r="E57" i="48"/>
  <c r="D57" i="48"/>
  <c r="C57" i="48"/>
  <c r="G56" i="48"/>
  <c r="F56" i="48"/>
  <c r="E56" i="48"/>
  <c r="D56" i="48"/>
  <c r="C56" i="48"/>
  <c r="G55" i="48"/>
  <c r="F55" i="48"/>
  <c r="E55" i="48"/>
  <c r="D55" i="48"/>
  <c r="C55" i="48"/>
  <c r="G54" i="48"/>
  <c r="F54" i="48"/>
  <c r="E54" i="48"/>
  <c r="D54" i="48"/>
  <c r="C54" i="48"/>
  <c r="G39" i="48"/>
  <c r="F39" i="48"/>
  <c r="E39" i="48"/>
  <c r="D39" i="48"/>
  <c r="C39" i="48"/>
  <c r="G38" i="48"/>
  <c r="F38" i="48"/>
  <c r="E38" i="48"/>
  <c r="D38" i="48"/>
  <c r="H38" i="48" s="1"/>
  <c r="B38" i="48" s="1"/>
  <c r="C38" i="48"/>
  <c r="G37" i="48"/>
  <c r="F37" i="48"/>
  <c r="E37" i="48"/>
  <c r="D37" i="48"/>
  <c r="C37" i="48"/>
  <c r="G36" i="48"/>
  <c r="F36" i="48"/>
  <c r="E36" i="48"/>
  <c r="D36" i="48"/>
  <c r="C36" i="48"/>
  <c r="G35" i="48"/>
  <c r="F35" i="48"/>
  <c r="E35" i="48"/>
  <c r="D35" i="48"/>
  <c r="C35" i="48"/>
  <c r="G34" i="48"/>
  <c r="F34" i="48"/>
  <c r="E34" i="48"/>
  <c r="D34" i="48"/>
  <c r="C34" i="48"/>
  <c r="G33" i="48"/>
  <c r="F33" i="48"/>
  <c r="E33" i="48"/>
  <c r="D33" i="48"/>
  <c r="C33" i="48"/>
  <c r="DS3" i="9" s="1"/>
  <c r="G32" i="48"/>
  <c r="F32" i="48"/>
  <c r="E32" i="48"/>
  <c r="D32" i="48"/>
  <c r="C32" i="48"/>
  <c r="H32" i="48" s="1"/>
  <c r="B32" i="48" s="1"/>
  <c r="G31" i="48"/>
  <c r="F31" i="48"/>
  <c r="E31" i="48"/>
  <c r="D31" i="48"/>
  <c r="C31" i="48"/>
  <c r="G30" i="48"/>
  <c r="F30" i="48"/>
  <c r="E30" i="48"/>
  <c r="D30" i="48"/>
  <c r="C30" i="48"/>
  <c r="G29" i="48"/>
  <c r="F29" i="48"/>
  <c r="E29" i="48"/>
  <c r="D29" i="48"/>
  <c r="H29" i="48" s="1"/>
  <c r="B29" i="48" s="1"/>
  <c r="C29" i="48"/>
  <c r="G28" i="48"/>
  <c r="F28" i="48"/>
  <c r="E28" i="48"/>
  <c r="D28" i="48"/>
  <c r="C28" i="48"/>
  <c r="H28" i="48" s="1"/>
  <c r="B28" i="48" s="1"/>
  <c r="G27" i="48"/>
  <c r="F27" i="48"/>
  <c r="E27" i="48"/>
  <c r="D27" i="48"/>
  <c r="C27" i="48"/>
  <c r="G26" i="48"/>
  <c r="F26" i="48"/>
  <c r="E26" i="48"/>
  <c r="D26" i="48"/>
  <c r="C26" i="48"/>
  <c r="G25" i="48"/>
  <c r="F25" i="48"/>
  <c r="E25" i="48"/>
  <c r="D25" i="48"/>
  <c r="C25" i="48"/>
  <c r="G24" i="48"/>
  <c r="F24" i="48"/>
  <c r="E24" i="48"/>
  <c r="D24" i="48"/>
  <c r="C24" i="48"/>
  <c r="G23" i="48"/>
  <c r="F23" i="48"/>
  <c r="E23" i="48"/>
  <c r="D23" i="48"/>
  <c r="C23" i="48"/>
  <c r="G22" i="48"/>
  <c r="F22" i="48"/>
  <c r="E22" i="48"/>
  <c r="D22" i="48"/>
  <c r="H22" i="48" s="1"/>
  <c r="B22" i="48" s="1"/>
  <c r="C22" i="48"/>
  <c r="G21" i="48"/>
  <c r="F21" i="48"/>
  <c r="E21" i="48"/>
  <c r="D21" i="48"/>
  <c r="C21" i="48"/>
  <c r="DI2" i="9" s="1"/>
  <c r="G20" i="48"/>
  <c r="F20" i="48"/>
  <c r="E20" i="48"/>
  <c r="D20" i="48"/>
  <c r="C20" i="48"/>
  <c r="H20" i="48" s="1"/>
  <c r="B20" i="48" s="1"/>
  <c r="G19" i="48"/>
  <c r="F19" i="48"/>
  <c r="E19" i="48"/>
  <c r="D19" i="48"/>
  <c r="C19" i="48"/>
  <c r="G18" i="48"/>
  <c r="F18" i="48"/>
  <c r="E18" i="48"/>
  <c r="D18" i="48"/>
  <c r="C18" i="48"/>
  <c r="G17" i="48"/>
  <c r="F17" i="48"/>
  <c r="E17" i="48"/>
  <c r="D17" i="48"/>
  <c r="C17" i="48"/>
  <c r="DE2" i="9" s="1"/>
  <c r="G16" i="48"/>
  <c r="F16" i="48"/>
  <c r="E16" i="48"/>
  <c r="D16" i="48"/>
  <c r="C16" i="48"/>
  <c r="H16" i="48" s="1"/>
  <c r="B16" i="48" s="1"/>
  <c r="G15" i="48"/>
  <c r="F15" i="48"/>
  <c r="E15" i="48"/>
  <c r="D15" i="48"/>
  <c r="C15" i="48"/>
  <c r="G14" i="48"/>
  <c r="F14" i="48"/>
  <c r="E14" i="48"/>
  <c r="H14" i="48" s="1"/>
  <c r="B14" i="48" s="1"/>
  <c r="D14" i="48"/>
  <c r="C14" i="48"/>
  <c r="G13" i="48"/>
  <c r="F13" i="48"/>
  <c r="E13" i="48"/>
  <c r="D13" i="48"/>
  <c r="H13" i="48" s="1"/>
  <c r="B13" i="48" s="1"/>
  <c r="C13" i="48"/>
  <c r="G12" i="48"/>
  <c r="F12" i="48"/>
  <c r="E12" i="48"/>
  <c r="D12" i="48"/>
  <c r="C12" i="48"/>
  <c r="H12" i="48" s="1"/>
  <c r="B12" i="48" s="1"/>
  <c r="H59" i="48"/>
  <c r="H57" i="48"/>
  <c r="B57" i="48" s="1"/>
  <c r="H56" i="48"/>
  <c r="B56" i="48" s="1"/>
  <c r="H39" i="48"/>
  <c r="H37" i="48"/>
  <c r="B37" i="48" s="1"/>
  <c r="H36" i="48"/>
  <c r="B36" i="48" s="1"/>
  <c r="H34" i="48"/>
  <c r="B34" i="48" s="1"/>
  <c r="H33" i="48"/>
  <c r="B33" i="48" s="1"/>
  <c r="H30" i="48"/>
  <c r="B30" i="48" s="1"/>
  <c r="H27" i="48"/>
  <c r="B27" i="48" s="1"/>
  <c r="H26" i="48"/>
  <c r="B26" i="48" s="1"/>
  <c r="H21" i="48"/>
  <c r="B21" i="48" s="1"/>
  <c r="H18" i="48"/>
  <c r="B18" i="48" s="1"/>
  <c r="H17" i="48"/>
  <c r="B17" i="48" s="1"/>
  <c r="B59" i="48"/>
  <c r="B39" i="48"/>
  <c r="H1" i="14"/>
  <c r="H1" i="13"/>
  <c r="A54" i="52"/>
  <c r="A55" i="52"/>
  <c r="A56" i="52"/>
  <c r="A57" i="52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53" i="6"/>
  <c r="A54" i="6" s="1"/>
  <c r="A55" i="6" s="1"/>
  <c r="A56" i="6" s="1"/>
  <c r="A57" i="6" s="1"/>
  <c r="A58" i="6" s="1"/>
  <c r="A53" i="5"/>
  <c r="A54" i="5"/>
  <c r="A55" i="5" s="1"/>
  <c r="A56" i="5" s="1"/>
  <c r="A57" i="5" s="1"/>
  <c r="A58" i="5" s="1"/>
  <c r="A53" i="8"/>
  <c r="A54" i="8"/>
  <c r="A55" i="8" s="1"/>
  <c r="A56" i="8" s="1"/>
  <c r="A57" i="8" s="1"/>
  <c r="A58" i="8" s="1"/>
  <c r="A53" i="7"/>
  <c r="A54" i="7"/>
  <c r="A55" i="7" s="1"/>
  <c r="A56" i="7" s="1"/>
  <c r="A57" i="7" s="1"/>
  <c r="A58" i="7" s="1"/>
  <c r="B59" i="2"/>
  <c r="B58" i="2"/>
  <c r="B57" i="2"/>
  <c r="B56" i="2"/>
  <c r="B55" i="2"/>
  <c r="B54" i="2"/>
  <c r="A54" i="2"/>
  <c r="A55" i="2"/>
  <c r="A56" i="2"/>
  <c r="A57" i="2" s="1"/>
  <c r="A58" i="2" s="1"/>
  <c r="A59" i="2" s="1"/>
  <c r="B55" i="1"/>
  <c r="B56" i="1"/>
  <c r="B57" i="1"/>
  <c r="B58" i="1"/>
  <c r="B59" i="1"/>
  <c r="B54" i="1"/>
  <c r="A54" i="1"/>
  <c r="A55" i="1"/>
  <c r="A56" i="1"/>
  <c r="A57" i="1"/>
  <c r="A58" i="1" s="1"/>
  <c r="A59" i="1" s="1"/>
  <c r="B59" i="4"/>
  <c r="B58" i="4"/>
  <c r="B57" i="4"/>
  <c r="B56" i="4"/>
  <c r="B55" i="4"/>
  <c r="B54" i="4"/>
  <c r="A54" i="4"/>
  <c r="A55" i="4"/>
  <c r="A56" i="4" s="1"/>
  <c r="A57" i="4" s="1"/>
  <c r="A58" i="4" s="1"/>
  <c r="A59" i="4" s="1"/>
  <c r="B59" i="3"/>
  <c r="B58" i="3"/>
  <c r="B57" i="3"/>
  <c r="B56" i="3"/>
  <c r="B55" i="3"/>
  <c r="B54" i="3"/>
  <c r="A54" i="3"/>
  <c r="A55" i="3"/>
  <c r="A56" i="3" s="1"/>
  <c r="A57" i="3" s="1"/>
  <c r="A58" i="3" s="1"/>
  <c r="A59" i="3" s="1"/>
  <c r="B48" i="4"/>
  <c r="B49" i="4"/>
  <c r="DL2" i="9" l="1"/>
  <c r="Q5" i="13"/>
  <c r="EV3" i="9"/>
  <c r="EX2" i="9"/>
  <c r="O9" i="13"/>
  <c r="EH6" i="9"/>
  <c r="DZ6" i="9"/>
  <c r="G25" i="13"/>
  <c r="BF22" i="9"/>
  <c r="AX22" i="9"/>
  <c r="CA18" i="9"/>
  <c r="BS18" i="9"/>
  <c r="CN14" i="9"/>
  <c r="CV14" i="9"/>
  <c r="DQ10" i="9"/>
  <c r="DI10" i="9"/>
  <c r="EL6" i="9"/>
  <c r="ED6" i="9"/>
  <c r="BJ22" i="9"/>
  <c r="BB22" i="9"/>
  <c r="J21" i="13"/>
  <c r="BW18" i="9"/>
  <c r="CE18" i="9"/>
  <c r="G17" i="13"/>
  <c r="AV14" i="9"/>
  <c r="F21" i="13"/>
  <c r="AI18" i="9"/>
  <c r="K13" i="13"/>
  <c r="CG10" i="9"/>
  <c r="H21" i="13"/>
  <c r="BC18" i="9"/>
  <c r="DB3" i="10"/>
  <c r="DD2" i="10"/>
  <c r="DJ3" i="10"/>
  <c r="DL2" i="10"/>
  <c r="DR3" i="10"/>
  <c r="DT2" i="10"/>
  <c r="Q32" i="13"/>
  <c r="EV3" i="10"/>
  <c r="EX2" i="10"/>
  <c r="F46" i="13"/>
  <c r="AL16" i="10"/>
  <c r="M34" i="13"/>
  <c r="DA4" i="10"/>
  <c r="E50" i="13"/>
  <c r="Y20" i="10"/>
  <c r="J42" i="13"/>
  <c r="BW12" i="10"/>
  <c r="O34" i="13"/>
  <c r="DU4" i="10"/>
  <c r="G50" i="13"/>
  <c r="AS20" i="10"/>
  <c r="J46" i="13"/>
  <c r="CJ16" i="10"/>
  <c r="CB16" i="10"/>
  <c r="CW12" i="10"/>
  <c r="DE12" i="10"/>
  <c r="DR8" i="10"/>
  <c r="DZ8" i="10"/>
  <c r="EM4" i="10"/>
  <c r="EU4" i="10"/>
  <c r="BS20" i="10"/>
  <c r="BK20" i="10"/>
  <c r="CN16" i="10"/>
  <c r="CF16" i="10"/>
  <c r="M42" i="13"/>
  <c r="DA12" i="10"/>
  <c r="DI12" i="10"/>
  <c r="L5" i="14"/>
  <c r="CZ2" i="11"/>
  <c r="M6" i="14"/>
  <c r="DN3" i="11"/>
  <c r="DP2" i="11"/>
  <c r="EZ3" i="11"/>
  <c r="FB2" i="11"/>
  <c r="I13" i="14"/>
  <c r="BP10" i="11"/>
  <c r="H17" i="14"/>
  <c r="BC14" i="11"/>
  <c r="M9" i="14"/>
  <c r="DA6" i="11"/>
  <c r="J17" i="14"/>
  <c r="BW14" i="11"/>
  <c r="M13" i="14"/>
  <c r="DN10" i="11"/>
  <c r="DF10" i="11"/>
  <c r="EI6" i="11"/>
  <c r="EA6" i="11"/>
  <c r="BG22" i="11"/>
  <c r="AY22" i="11"/>
  <c r="BT18" i="11"/>
  <c r="CB18" i="11"/>
  <c r="CO14" i="11"/>
  <c r="CW14" i="11"/>
  <c r="DJ10" i="11"/>
  <c r="DR10" i="11"/>
  <c r="P9" i="14"/>
  <c r="EE6" i="11"/>
  <c r="EM6" i="11"/>
  <c r="H25" i="14"/>
  <c r="BK22" i="11"/>
  <c r="DB2" i="12"/>
  <c r="CZ3" i="12"/>
  <c r="DJ2" i="12"/>
  <c r="DH3" i="12"/>
  <c r="DP3" i="12"/>
  <c r="DR2" i="12"/>
  <c r="O33" i="14"/>
  <c r="DZ2" i="12"/>
  <c r="DX3" i="12"/>
  <c r="CT4" i="12"/>
  <c r="L34" i="14"/>
  <c r="D50" i="14"/>
  <c r="R20" i="12"/>
  <c r="K38" i="14"/>
  <c r="CG8" i="12"/>
  <c r="BC16" i="12"/>
  <c r="H46" i="14"/>
  <c r="M38" i="14"/>
  <c r="DA8" i="12"/>
  <c r="P34" i="14"/>
  <c r="ER4" i="12"/>
  <c r="EJ4" i="12"/>
  <c r="BP20" i="12"/>
  <c r="H50" i="14"/>
  <c r="BH20" i="12"/>
  <c r="CC16" i="12"/>
  <c r="CK16" i="12"/>
  <c r="CX12" i="12"/>
  <c r="DF12" i="12"/>
  <c r="EA8" i="12"/>
  <c r="DS8" i="12"/>
  <c r="EV4" i="12"/>
  <c r="EN4" i="12"/>
  <c r="BL20" i="12"/>
  <c r="BT20" i="12"/>
  <c r="K46" i="14"/>
  <c r="CG16" i="12"/>
  <c r="CO16" i="12"/>
  <c r="R5" i="13"/>
  <c r="H62" i="50"/>
  <c r="B62" i="50" s="1"/>
  <c r="R33" i="13"/>
  <c r="DG2" i="9"/>
  <c r="DG3" i="9"/>
  <c r="DW3" i="9"/>
  <c r="P6" i="13"/>
  <c r="O10" i="13"/>
  <c r="DU7" i="9"/>
  <c r="EC7" i="9"/>
  <c r="G26" i="13"/>
  <c r="AS23" i="9"/>
  <c r="BA23" i="9"/>
  <c r="BN19" i="9"/>
  <c r="BV19" i="9"/>
  <c r="CQ15" i="9"/>
  <c r="CI15" i="9"/>
  <c r="DD11" i="9"/>
  <c r="DL11" i="9"/>
  <c r="EG7" i="9"/>
  <c r="DY7" i="9"/>
  <c r="BE23" i="9"/>
  <c r="AW23" i="9"/>
  <c r="BZ19" i="9"/>
  <c r="BR19" i="9"/>
  <c r="F18" i="13"/>
  <c r="AQ15" i="9"/>
  <c r="K10" i="13"/>
  <c r="CG7" i="9"/>
  <c r="H18" i="13"/>
  <c r="BC15" i="9"/>
  <c r="M10" i="13"/>
  <c r="DA7" i="9"/>
  <c r="DE3" i="10"/>
  <c r="DG2" i="10"/>
  <c r="DO2" i="10"/>
  <c r="DW2" i="10"/>
  <c r="P33" i="13"/>
  <c r="FA2" i="10"/>
  <c r="EY3" i="10"/>
  <c r="E47" i="13"/>
  <c r="AG17" i="10"/>
  <c r="J39" i="13"/>
  <c r="BW9" i="10"/>
  <c r="G47" i="13"/>
  <c r="AS17" i="10"/>
  <c r="L39" i="13"/>
  <c r="CQ9" i="10"/>
  <c r="J47" i="13"/>
  <c r="BW17" i="10"/>
  <c r="CE17" i="10"/>
  <c r="CZ13" i="10"/>
  <c r="CR13" i="10"/>
  <c r="DM9" i="10"/>
  <c r="DU9" i="10"/>
  <c r="EP5" i="10"/>
  <c r="EH5" i="10"/>
  <c r="BN21" i="10"/>
  <c r="BF21" i="10"/>
  <c r="CA17" i="10"/>
  <c r="CI17" i="10"/>
  <c r="CV13" i="10"/>
  <c r="DD13" i="10"/>
  <c r="L6" i="14"/>
  <c r="DM2" i="11"/>
  <c r="EW3" i="11"/>
  <c r="EY2" i="11"/>
  <c r="H14" i="14"/>
  <c r="BK11" i="11"/>
  <c r="E22" i="14"/>
  <c r="Y19" i="11"/>
  <c r="J14" i="14"/>
  <c r="BW11" i="11"/>
  <c r="G22" i="14"/>
  <c r="AS19" i="11"/>
  <c r="M14" i="14"/>
  <c r="DA11" i="11"/>
  <c r="DI11" i="11"/>
  <c r="DV7" i="11"/>
  <c r="ED7" i="11"/>
  <c r="AT23" i="11"/>
  <c r="BB23" i="11"/>
  <c r="BW19" i="11"/>
  <c r="BO19" i="11"/>
  <c r="CR15" i="11"/>
  <c r="CJ15" i="11"/>
  <c r="DM11" i="11"/>
  <c r="DE11" i="11"/>
  <c r="EH7" i="11"/>
  <c r="DZ7" i="11"/>
  <c r="AX23" i="11"/>
  <c r="BF23" i="11"/>
  <c r="DE2" i="12"/>
  <c r="DK3" i="12"/>
  <c r="DM2" i="12"/>
  <c r="O32" i="14"/>
  <c r="DU2" i="12"/>
  <c r="EY2" i="12"/>
  <c r="EW3" i="12"/>
  <c r="K35" i="14"/>
  <c r="CO5" i="12"/>
  <c r="H43" i="14"/>
  <c r="BC13" i="12"/>
  <c r="DA5" i="12"/>
  <c r="M35" i="14"/>
  <c r="J43" i="14"/>
  <c r="BW13" i="12"/>
  <c r="P35" i="14"/>
  <c r="EM5" i="12"/>
  <c r="EE5" i="12"/>
  <c r="H51" i="14"/>
  <c r="BC21" i="12"/>
  <c r="BK21" i="12"/>
  <c r="CF17" i="12"/>
  <c r="BX17" i="12"/>
  <c r="CS13" i="12"/>
  <c r="DA13" i="12"/>
  <c r="DV9" i="12"/>
  <c r="DN9" i="12"/>
  <c r="EQ5" i="12"/>
  <c r="EI5" i="12"/>
  <c r="BG21" i="12"/>
  <c r="BO21" i="12"/>
  <c r="CJ17" i="12"/>
  <c r="CB17" i="12"/>
  <c r="FB3" i="9"/>
  <c r="FD2" i="9"/>
  <c r="DY2" i="9"/>
  <c r="DK6" i="9"/>
  <c r="DF2" i="9"/>
  <c r="DD3" i="9"/>
  <c r="DV2" i="9"/>
  <c r="DT3" i="9"/>
  <c r="N11" i="13"/>
  <c r="DX8" i="9"/>
  <c r="DP8" i="9"/>
  <c r="EK4" i="9"/>
  <c r="ES4" i="9"/>
  <c r="BQ20" i="9"/>
  <c r="BI20" i="9"/>
  <c r="CL16" i="9"/>
  <c r="CD16" i="9"/>
  <c r="DG12" i="9"/>
  <c r="CY12" i="9"/>
  <c r="DT8" i="9"/>
  <c r="EB8" i="9"/>
  <c r="Q7" i="13"/>
  <c r="EW4" i="9"/>
  <c r="I23" i="13"/>
  <c r="BM20" i="9"/>
  <c r="BU20" i="9"/>
  <c r="F19" i="13"/>
  <c r="AL16" i="9"/>
  <c r="M7" i="13"/>
  <c r="DA4" i="9"/>
  <c r="E23" i="13"/>
  <c r="Y20" i="9"/>
  <c r="J15" i="13"/>
  <c r="BW12" i="9"/>
  <c r="O7" i="13"/>
  <c r="DU4" i="9"/>
  <c r="G23" i="13"/>
  <c r="AS20" i="9"/>
  <c r="E48" i="13"/>
  <c r="AB18" i="10"/>
  <c r="L36" i="13"/>
  <c r="CQ6" i="10"/>
  <c r="I44" i="13"/>
  <c r="BM14" i="10"/>
  <c r="N36" i="13"/>
  <c r="DK6" i="10"/>
  <c r="I48" i="13"/>
  <c r="BZ18" i="10"/>
  <c r="BR18" i="10"/>
  <c r="CU14" i="10"/>
  <c r="CM14" i="10"/>
  <c r="DP10" i="10"/>
  <c r="DH10" i="10"/>
  <c r="EK6" i="10"/>
  <c r="EC6" i="10"/>
  <c r="BI22" i="10"/>
  <c r="BA22" i="10"/>
  <c r="CD18" i="10"/>
  <c r="BV18" i="10"/>
  <c r="L44" i="13"/>
  <c r="CY14" i="10"/>
  <c r="CQ14" i="10"/>
  <c r="DH3" i="11"/>
  <c r="DJ2" i="11"/>
  <c r="N6" i="14"/>
  <c r="DX3" i="11"/>
  <c r="DZ2" i="11"/>
  <c r="Q6" i="14"/>
  <c r="H15" i="14"/>
  <c r="BF12" i="11"/>
  <c r="G19" i="14"/>
  <c r="AS16" i="11"/>
  <c r="L11" i="14"/>
  <c r="CQ8" i="11"/>
  <c r="I19" i="14"/>
  <c r="BM16" i="11"/>
  <c r="DD12" i="11"/>
  <c r="L15" i="14"/>
  <c r="CV12" i="11"/>
  <c r="DY8" i="11"/>
  <c r="DQ8" i="11"/>
  <c r="EL4" i="11"/>
  <c r="ET4" i="11"/>
  <c r="BJ20" i="11"/>
  <c r="BR20" i="11"/>
  <c r="CM16" i="11"/>
  <c r="CE16" i="11"/>
  <c r="DH12" i="11"/>
  <c r="CZ12" i="11"/>
  <c r="O11" i="14"/>
  <c r="DU8" i="11"/>
  <c r="EC8" i="11"/>
  <c r="K36" i="14"/>
  <c r="CJ6" i="12"/>
  <c r="J40" i="14"/>
  <c r="BW10" i="12"/>
  <c r="G48" i="14"/>
  <c r="AS18" i="12"/>
  <c r="L40" i="14"/>
  <c r="CQ10" i="12"/>
  <c r="O36" i="14"/>
  <c r="EH6" i="12"/>
  <c r="DZ6" i="12"/>
  <c r="G52" i="14"/>
  <c r="BF22" i="12"/>
  <c r="AX22" i="12"/>
  <c r="BS18" i="12"/>
  <c r="CA18" i="12"/>
  <c r="CN14" i="12"/>
  <c r="CV14" i="12"/>
  <c r="DI10" i="12"/>
  <c r="DQ10" i="12"/>
  <c r="EL6" i="12"/>
  <c r="ED6" i="12"/>
  <c r="BJ22" i="12"/>
  <c r="BB22" i="12"/>
  <c r="BW18" i="12"/>
  <c r="J48" i="14"/>
  <c r="CE18" i="12"/>
  <c r="B61" i="54"/>
  <c r="DC2" i="9"/>
  <c r="DS2" i="9"/>
  <c r="N12" i="13"/>
  <c r="DS9" i="9"/>
  <c r="DK9" i="9"/>
  <c r="EN5" i="9"/>
  <c r="EF5" i="9"/>
  <c r="BL21" i="9"/>
  <c r="BD21" i="9"/>
  <c r="BY17" i="9"/>
  <c r="CG17" i="9"/>
  <c r="DB13" i="9"/>
  <c r="CT13" i="9"/>
  <c r="DW9" i="9"/>
  <c r="DO9" i="9"/>
  <c r="EJ5" i="9"/>
  <c r="ER5" i="9"/>
  <c r="BP21" i="9"/>
  <c r="BH21" i="9"/>
  <c r="E20" i="13"/>
  <c r="AG17" i="9"/>
  <c r="J12" i="13"/>
  <c r="BW9" i="9"/>
  <c r="G20" i="13"/>
  <c r="AS17" i="9"/>
  <c r="L12" i="13"/>
  <c r="CQ9" i="9"/>
  <c r="H19" i="50"/>
  <c r="B19" i="50" s="1"/>
  <c r="H27" i="50"/>
  <c r="B27" i="50" s="1"/>
  <c r="H35" i="50"/>
  <c r="B35" i="50" s="1"/>
  <c r="H57" i="50"/>
  <c r="B57" i="50" s="1"/>
  <c r="D49" i="13"/>
  <c r="W19" i="10"/>
  <c r="I41" i="13"/>
  <c r="BM11" i="10"/>
  <c r="F49" i="13"/>
  <c r="AI19" i="10"/>
  <c r="K41" i="13"/>
  <c r="CG11" i="10"/>
  <c r="I49" i="13"/>
  <c r="BM19" i="10"/>
  <c r="BU19" i="10"/>
  <c r="CH15" i="10"/>
  <c r="CP15" i="10"/>
  <c r="DK11" i="10"/>
  <c r="DC11" i="10"/>
  <c r="EF7" i="10"/>
  <c r="DX7" i="10"/>
  <c r="BD23" i="10"/>
  <c r="AV23" i="10"/>
  <c r="BQ19" i="10"/>
  <c r="BY19" i="10"/>
  <c r="CL15" i="10"/>
  <c r="CT15" i="10"/>
  <c r="DE3" i="11"/>
  <c r="DG2" i="11"/>
  <c r="DW2" i="11"/>
  <c r="G16" i="14"/>
  <c r="BA13" i="11"/>
  <c r="L8" i="14"/>
  <c r="CQ5" i="11"/>
  <c r="I16" i="14"/>
  <c r="BM13" i="11"/>
  <c r="N8" i="14"/>
  <c r="DK5" i="11"/>
  <c r="L16" i="14"/>
  <c r="CY13" i="11"/>
  <c r="CQ13" i="11"/>
  <c r="DT9" i="11"/>
  <c r="DL9" i="11"/>
  <c r="EO5" i="11"/>
  <c r="EG5" i="11"/>
  <c r="BM21" i="11"/>
  <c r="BE21" i="11"/>
  <c r="CH17" i="11"/>
  <c r="BZ17" i="11"/>
  <c r="DC13" i="11"/>
  <c r="CU13" i="11"/>
  <c r="DX9" i="11"/>
  <c r="DP9" i="11"/>
  <c r="H17" i="54"/>
  <c r="B17" i="54" s="1"/>
  <c r="H25" i="54"/>
  <c r="B25" i="54" s="1"/>
  <c r="H33" i="54"/>
  <c r="B33" i="54" s="1"/>
  <c r="H55" i="54"/>
  <c r="B55" i="54" s="1"/>
  <c r="J37" i="14"/>
  <c r="CE7" i="12"/>
  <c r="G45" i="14"/>
  <c r="AS15" i="12"/>
  <c r="CQ7" i="12"/>
  <c r="L37" i="14"/>
  <c r="I45" i="14"/>
  <c r="BM15" i="12"/>
  <c r="DU7" i="12"/>
  <c r="EC7" i="12"/>
  <c r="O37" i="14"/>
  <c r="BA23" i="12"/>
  <c r="G53" i="14"/>
  <c r="AS23" i="12"/>
  <c r="BV19" i="12"/>
  <c r="BN19" i="12"/>
  <c r="CQ15" i="12"/>
  <c r="CI15" i="12"/>
  <c r="DL11" i="12"/>
  <c r="DD11" i="12"/>
  <c r="DY7" i="12"/>
  <c r="EG7" i="12"/>
  <c r="BE23" i="12"/>
  <c r="AW23" i="12"/>
  <c r="BZ19" i="12"/>
  <c r="BR19" i="12"/>
  <c r="H65" i="50"/>
  <c r="B65" i="50" s="1"/>
  <c r="DC3" i="9"/>
  <c r="EZ3" i="9"/>
  <c r="FB2" i="9"/>
  <c r="BT18" i="9"/>
  <c r="CB18" i="9"/>
  <c r="P9" i="13"/>
  <c r="EM6" i="9"/>
  <c r="EE6" i="9"/>
  <c r="E21" i="13"/>
  <c r="AB18" i="9"/>
  <c r="I17" i="13"/>
  <c r="BM14" i="9"/>
  <c r="DB2" i="10"/>
  <c r="DJ2" i="10"/>
  <c r="DR2" i="10"/>
  <c r="DP3" i="10"/>
  <c r="DX3" i="10"/>
  <c r="DZ2" i="10"/>
  <c r="L34" i="13"/>
  <c r="CT4" i="10"/>
  <c r="D50" i="13"/>
  <c r="R20" i="10"/>
  <c r="K38" i="13"/>
  <c r="CG8" i="10"/>
  <c r="H46" i="13"/>
  <c r="BC16" i="10"/>
  <c r="M38" i="13"/>
  <c r="DA8" i="10"/>
  <c r="P34" i="13"/>
  <c r="EJ4" i="10"/>
  <c r="ER4" i="10"/>
  <c r="H50" i="13"/>
  <c r="BP20" i="10"/>
  <c r="BH20" i="10"/>
  <c r="CK16" i="10"/>
  <c r="CC16" i="10"/>
  <c r="CX12" i="10"/>
  <c r="DF12" i="10"/>
  <c r="DS8" i="10"/>
  <c r="EA8" i="10"/>
  <c r="EV4" i="10"/>
  <c r="EN4" i="10"/>
  <c r="BT20" i="10"/>
  <c r="BL20" i="10"/>
  <c r="K46" i="13"/>
  <c r="CG16" i="10"/>
  <c r="CO16" i="10"/>
  <c r="DD2" i="11"/>
  <c r="DB3" i="11"/>
  <c r="DT2" i="11"/>
  <c r="DR3" i="11"/>
  <c r="G17" i="14"/>
  <c r="AV14" i="11"/>
  <c r="F21" i="14"/>
  <c r="AI18" i="11"/>
  <c r="K13" i="14"/>
  <c r="CG10" i="11"/>
  <c r="H21" i="14"/>
  <c r="BC18" i="11"/>
  <c r="K17" i="14"/>
  <c r="CL14" i="11"/>
  <c r="CT14" i="11"/>
  <c r="DO10" i="11"/>
  <c r="DG10" i="11"/>
  <c r="EB6" i="11"/>
  <c r="EJ6" i="11"/>
  <c r="BH22" i="11"/>
  <c r="AZ22" i="11"/>
  <c r="BU18" i="11"/>
  <c r="CC18" i="11"/>
  <c r="CP14" i="11"/>
  <c r="CX14" i="11"/>
  <c r="N13" i="14"/>
  <c r="DS10" i="11"/>
  <c r="DK10" i="11"/>
  <c r="L32" i="14"/>
  <c r="CZ2" i="12"/>
  <c r="CX3" i="12"/>
  <c r="DH2" i="12"/>
  <c r="DP2" i="12"/>
  <c r="DX2" i="12"/>
  <c r="FB2" i="12"/>
  <c r="EZ3" i="12"/>
  <c r="J38" i="14"/>
  <c r="BZ8" i="12"/>
  <c r="I42" i="14"/>
  <c r="BM12" i="12"/>
  <c r="DK4" i="12"/>
  <c r="N34" i="14"/>
  <c r="AI20" i="12"/>
  <c r="F50" i="14"/>
  <c r="K42" i="14"/>
  <c r="CG12" i="12"/>
  <c r="DX8" i="12"/>
  <c r="N38" i="14"/>
  <c r="DP8" i="12"/>
  <c r="EK4" i="12"/>
  <c r="ES4" i="12"/>
  <c r="BI20" i="12"/>
  <c r="BQ20" i="12"/>
  <c r="CD16" i="12"/>
  <c r="CL16" i="12"/>
  <c r="CY12" i="12"/>
  <c r="DG12" i="12"/>
  <c r="DT8" i="12"/>
  <c r="EB8" i="12"/>
  <c r="EO4" i="12"/>
  <c r="Q34" i="14"/>
  <c r="EW4" i="12"/>
  <c r="BM20" i="12"/>
  <c r="I50" i="14"/>
  <c r="BU20" i="12"/>
  <c r="B64" i="50"/>
  <c r="CE7" i="9"/>
  <c r="L5" i="13"/>
  <c r="CX3" i="9"/>
  <c r="CZ2" i="9"/>
  <c r="DN3" i="9"/>
  <c r="DP2" i="9"/>
  <c r="M13" i="13"/>
  <c r="DF10" i="9"/>
  <c r="DN10" i="9"/>
  <c r="BG22" i="9"/>
  <c r="AY22" i="9"/>
  <c r="DR10" i="9"/>
  <c r="DJ10" i="9"/>
  <c r="H25" i="13"/>
  <c r="BK22" i="9"/>
  <c r="L9" i="13"/>
  <c r="CQ6" i="9"/>
  <c r="L6" i="13"/>
  <c r="DM2" i="9"/>
  <c r="BO19" i="9"/>
  <c r="BW19" i="9"/>
  <c r="D22" i="13"/>
  <c r="W19" i="9"/>
  <c r="K14" i="13"/>
  <c r="CG11" i="9"/>
  <c r="DC3" i="10"/>
  <c r="DE2" i="10"/>
  <c r="DK3" i="10"/>
  <c r="DM2" i="10"/>
  <c r="O32" i="13"/>
  <c r="DS3" i="10"/>
  <c r="DU2" i="10"/>
  <c r="EW3" i="10"/>
  <c r="EY2" i="10"/>
  <c r="K35" i="13"/>
  <c r="CO5" i="10"/>
  <c r="H43" i="13"/>
  <c r="BC13" i="10"/>
  <c r="M35" i="13"/>
  <c r="DA5" i="10"/>
  <c r="J43" i="13"/>
  <c r="BW13" i="10"/>
  <c r="P35" i="13"/>
  <c r="EM5" i="10"/>
  <c r="EE5" i="10"/>
  <c r="H51" i="13"/>
  <c r="BK21" i="10"/>
  <c r="BC21" i="10"/>
  <c r="BX17" i="10"/>
  <c r="CF17" i="10"/>
  <c r="DA13" i="10"/>
  <c r="CS13" i="10"/>
  <c r="DN9" i="10"/>
  <c r="DV9" i="10"/>
  <c r="EQ5" i="10"/>
  <c r="EI5" i="10"/>
  <c r="BO21" i="10"/>
  <c r="BG21" i="10"/>
  <c r="CB17" i="10"/>
  <c r="CJ17" i="10"/>
  <c r="H35" i="52"/>
  <c r="B35" i="52" s="1"/>
  <c r="M5" i="14"/>
  <c r="DA2" i="11"/>
  <c r="DQ2" i="11"/>
  <c r="FA3" i="11"/>
  <c r="FC2" i="11"/>
  <c r="F18" i="14"/>
  <c r="AQ15" i="11"/>
  <c r="K10" i="14"/>
  <c r="CG7" i="11"/>
  <c r="H18" i="14"/>
  <c r="BC15" i="11"/>
  <c r="M10" i="14"/>
  <c r="DA7" i="11"/>
  <c r="K18" i="14"/>
  <c r="CG15" i="11"/>
  <c r="CO15" i="11"/>
  <c r="DB11" i="11"/>
  <c r="DJ11" i="11"/>
  <c r="DW7" i="11"/>
  <c r="EE7" i="11"/>
  <c r="AU23" i="11"/>
  <c r="BC23" i="11"/>
  <c r="BX19" i="11"/>
  <c r="BP19" i="11"/>
  <c r="CS15" i="11"/>
  <c r="CK15" i="11"/>
  <c r="DN11" i="11"/>
  <c r="DF11" i="11"/>
  <c r="L33" i="14"/>
  <c r="DC2" i="12"/>
  <c r="DA3" i="12"/>
  <c r="N32" i="14"/>
  <c r="DK2" i="12"/>
  <c r="DS2" i="12"/>
  <c r="EA2" i="12"/>
  <c r="I39" i="14"/>
  <c r="BU9" i="12"/>
  <c r="AI17" i="12"/>
  <c r="F47" i="14"/>
  <c r="CG9" i="12"/>
  <c r="K39" i="14"/>
  <c r="H47" i="14"/>
  <c r="BC17" i="12"/>
  <c r="DK9" i="12"/>
  <c r="N39" i="14"/>
  <c r="DS9" i="12"/>
  <c r="EF5" i="12"/>
  <c r="EN5" i="12"/>
  <c r="BL21" i="12"/>
  <c r="BD21" i="12"/>
  <c r="CG17" i="12"/>
  <c r="BY17" i="12"/>
  <c r="DB13" i="12"/>
  <c r="CT13" i="12"/>
  <c r="DW9" i="12"/>
  <c r="DO9" i="12"/>
  <c r="ER5" i="12"/>
  <c r="EJ5" i="12"/>
  <c r="BH21" i="12"/>
  <c r="BP21" i="12"/>
  <c r="B66" i="50"/>
  <c r="J49" i="13"/>
  <c r="B62" i="54"/>
  <c r="M6" i="13"/>
  <c r="EI6" i="9"/>
  <c r="EA6" i="9"/>
  <c r="CO14" i="9"/>
  <c r="CW14" i="9"/>
  <c r="H15" i="48"/>
  <c r="B15" i="48" s="1"/>
  <c r="H31" i="48"/>
  <c r="B31" i="48" s="1"/>
  <c r="EW3" i="9"/>
  <c r="EY2" i="9"/>
  <c r="M14" i="13"/>
  <c r="DA11" i="9"/>
  <c r="DI11" i="9"/>
  <c r="DV7" i="9"/>
  <c r="ED7" i="9"/>
  <c r="BB23" i="9"/>
  <c r="AT23" i="9"/>
  <c r="CR15" i="9"/>
  <c r="CJ15" i="9"/>
  <c r="DE11" i="9"/>
  <c r="DM11" i="9"/>
  <c r="EH7" i="9"/>
  <c r="DZ7" i="9"/>
  <c r="BF23" i="9"/>
  <c r="AX23" i="9"/>
  <c r="I14" i="13"/>
  <c r="BM11" i="9"/>
  <c r="F22" i="13"/>
  <c r="AI19" i="9"/>
  <c r="DH3" i="9"/>
  <c r="DJ2" i="9"/>
  <c r="N6" i="13"/>
  <c r="DX3" i="9"/>
  <c r="DZ2" i="9"/>
  <c r="Q6" i="13"/>
  <c r="L15" i="13"/>
  <c r="DD12" i="9"/>
  <c r="CV12" i="9"/>
  <c r="DQ8" i="9"/>
  <c r="DY8" i="9"/>
  <c r="EL4" i="9"/>
  <c r="ET4" i="9"/>
  <c r="BR20" i="9"/>
  <c r="BJ20" i="9"/>
  <c r="CM16" i="9"/>
  <c r="CE16" i="9"/>
  <c r="DH12" i="9"/>
  <c r="CZ12" i="9"/>
  <c r="O11" i="13"/>
  <c r="DU8" i="9"/>
  <c r="EC8" i="9"/>
  <c r="L7" i="13"/>
  <c r="CT4" i="9"/>
  <c r="D23" i="13"/>
  <c r="R20" i="9"/>
  <c r="K11" i="13"/>
  <c r="CG8" i="9"/>
  <c r="H19" i="13"/>
  <c r="BC16" i="9"/>
  <c r="M11" i="13"/>
  <c r="DA8" i="9"/>
  <c r="K36" i="13"/>
  <c r="CJ6" i="10"/>
  <c r="J40" i="13"/>
  <c r="BW10" i="10"/>
  <c r="G48" i="13"/>
  <c r="AS18" i="10"/>
  <c r="L40" i="13"/>
  <c r="CQ10" i="10"/>
  <c r="O36" i="13"/>
  <c r="EH6" i="10"/>
  <c r="DZ6" i="10"/>
  <c r="G52" i="13"/>
  <c r="AX22" i="10"/>
  <c r="BF22" i="10"/>
  <c r="CA18" i="10"/>
  <c r="BS18" i="10"/>
  <c r="CV14" i="10"/>
  <c r="CN14" i="10"/>
  <c r="DQ10" i="10"/>
  <c r="DI10" i="10"/>
  <c r="ED6" i="10"/>
  <c r="EL6" i="10"/>
  <c r="BJ22" i="10"/>
  <c r="BB22" i="10"/>
  <c r="J48" i="13"/>
  <c r="CE18" i="10"/>
  <c r="BW18" i="10"/>
  <c r="DL3" i="11"/>
  <c r="DN2" i="11"/>
  <c r="EX3" i="11"/>
  <c r="EZ2" i="11"/>
  <c r="F19" i="14"/>
  <c r="AL16" i="11"/>
  <c r="M7" i="14"/>
  <c r="DA4" i="11"/>
  <c r="Y20" i="11"/>
  <c r="E23" i="14"/>
  <c r="J15" i="14"/>
  <c r="BW12" i="11"/>
  <c r="O7" i="14"/>
  <c r="DU4" i="11"/>
  <c r="G23" i="14"/>
  <c r="AS20" i="11"/>
  <c r="J19" i="14"/>
  <c r="CJ16" i="11"/>
  <c r="CB16" i="11"/>
  <c r="CW12" i="11"/>
  <c r="DE12" i="11"/>
  <c r="DZ8" i="11"/>
  <c r="DR8" i="11"/>
  <c r="EM4" i="11"/>
  <c r="EU4" i="11"/>
  <c r="BK20" i="11"/>
  <c r="BS20" i="11"/>
  <c r="CN16" i="11"/>
  <c r="CF16" i="11"/>
  <c r="M15" i="14"/>
  <c r="DA12" i="11"/>
  <c r="DI12" i="11"/>
  <c r="I40" i="14"/>
  <c r="BP10" i="12"/>
  <c r="H44" i="14"/>
  <c r="BC14" i="12"/>
  <c r="DA6" i="12"/>
  <c r="M36" i="14"/>
  <c r="J44" i="14"/>
  <c r="BW14" i="12"/>
  <c r="M40" i="14"/>
  <c r="DN10" i="12"/>
  <c r="DF10" i="12"/>
  <c r="EI6" i="12"/>
  <c r="EA6" i="12"/>
  <c r="AY22" i="12"/>
  <c r="BG22" i="12"/>
  <c r="BT18" i="12"/>
  <c r="CB18" i="12"/>
  <c r="CO14" i="12"/>
  <c r="CW14" i="12"/>
  <c r="DJ10" i="12"/>
  <c r="DR10" i="12"/>
  <c r="P36" i="14"/>
  <c r="EE6" i="12"/>
  <c r="EM6" i="12"/>
  <c r="H52" i="14"/>
  <c r="BK22" i="12"/>
  <c r="J22" i="13"/>
  <c r="B65" i="52"/>
  <c r="DW2" i="9"/>
  <c r="L16" i="13"/>
  <c r="CQ13" i="9"/>
  <c r="CY13" i="9"/>
  <c r="DT9" i="9"/>
  <c r="DL9" i="9"/>
  <c r="BM21" i="9"/>
  <c r="BE21" i="9"/>
  <c r="BZ17" i="9"/>
  <c r="CH17" i="9"/>
  <c r="DC13" i="9"/>
  <c r="CU13" i="9"/>
  <c r="DX9" i="9"/>
  <c r="DP9" i="9"/>
  <c r="K8" i="13"/>
  <c r="CO5" i="9"/>
  <c r="H16" i="13"/>
  <c r="BC13" i="9"/>
  <c r="M8" i="13"/>
  <c r="DA5" i="9"/>
  <c r="J16" i="13"/>
  <c r="BW13" i="9"/>
  <c r="J37" i="13"/>
  <c r="CE7" i="10"/>
  <c r="G45" i="13"/>
  <c r="AS15" i="10"/>
  <c r="L37" i="13"/>
  <c r="CQ7" i="10"/>
  <c r="I45" i="13"/>
  <c r="BM15" i="10"/>
  <c r="O37" i="13"/>
  <c r="EC7" i="10"/>
  <c r="DU7" i="10"/>
  <c r="G53" i="13"/>
  <c r="AS23" i="10"/>
  <c r="BA23" i="10"/>
  <c r="BN19" i="10"/>
  <c r="BV19" i="10"/>
  <c r="CI15" i="10"/>
  <c r="CQ15" i="10"/>
  <c r="DL11" i="10"/>
  <c r="DD11" i="10"/>
  <c r="EG7" i="10"/>
  <c r="DY7" i="10"/>
  <c r="BE23" i="10"/>
  <c r="AW23" i="10"/>
  <c r="BR19" i="10"/>
  <c r="BZ19" i="10"/>
  <c r="N5" i="14"/>
  <c r="DI3" i="11"/>
  <c r="DK2" i="11"/>
  <c r="DY3" i="11"/>
  <c r="EA2" i="11"/>
  <c r="E20" i="14"/>
  <c r="AG17" i="11"/>
  <c r="J12" i="14"/>
  <c r="BW9" i="11"/>
  <c r="G20" i="14"/>
  <c r="AS17" i="11"/>
  <c r="L12" i="14"/>
  <c r="CQ9" i="11"/>
  <c r="BW17" i="11"/>
  <c r="J20" i="14"/>
  <c r="CE17" i="11"/>
  <c r="CZ13" i="11"/>
  <c r="CR13" i="11"/>
  <c r="DU9" i="11"/>
  <c r="DM9" i="11"/>
  <c r="EP5" i="11"/>
  <c r="EH5" i="11"/>
  <c r="BF21" i="11"/>
  <c r="BN21" i="11"/>
  <c r="CA17" i="11"/>
  <c r="CI17" i="11"/>
  <c r="DD13" i="11"/>
  <c r="CV13" i="11"/>
  <c r="H20" i="54"/>
  <c r="B20" i="54" s="1"/>
  <c r="H15" i="54"/>
  <c r="B15" i="54" s="1"/>
  <c r="H23" i="54"/>
  <c r="B23" i="54" s="1"/>
  <c r="H31" i="54"/>
  <c r="B31" i="54" s="1"/>
  <c r="H39" i="54"/>
  <c r="B39" i="54" s="1"/>
  <c r="H41" i="14"/>
  <c r="BK11" i="12"/>
  <c r="Y19" i="12"/>
  <c r="E49" i="14"/>
  <c r="BW11" i="12"/>
  <c r="J41" i="14"/>
  <c r="AS19" i="12"/>
  <c r="G49" i="14"/>
  <c r="DI11" i="12"/>
  <c r="M41" i="14"/>
  <c r="DA11" i="12"/>
  <c r="DV7" i="12"/>
  <c r="ED7" i="12"/>
  <c r="BB23" i="12"/>
  <c r="AT23" i="12"/>
  <c r="BW19" i="12"/>
  <c r="BO19" i="12"/>
  <c r="CR15" i="12"/>
  <c r="CJ15" i="12"/>
  <c r="DM11" i="12"/>
  <c r="DE11" i="12"/>
  <c r="EH7" i="12"/>
  <c r="DZ7" i="12"/>
  <c r="BF23" i="12"/>
  <c r="AX23" i="12"/>
  <c r="DK4" i="9"/>
  <c r="DB3" i="9"/>
  <c r="DD2" i="9"/>
  <c r="DR3" i="9"/>
  <c r="DT2" i="9"/>
  <c r="O6" i="13"/>
  <c r="K17" i="13"/>
  <c r="CL14" i="9"/>
  <c r="CT14" i="9"/>
  <c r="DG10" i="9"/>
  <c r="DO10" i="9"/>
  <c r="EJ6" i="9"/>
  <c r="EB6" i="9"/>
  <c r="BH22" i="9"/>
  <c r="AZ22" i="9"/>
  <c r="CC18" i="9"/>
  <c r="BU18" i="9"/>
  <c r="CP14" i="9"/>
  <c r="CX14" i="9"/>
  <c r="N13" i="13"/>
  <c r="DS10" i="9"/>
  <c r="DK10" i="9"/>
  <c r="K9" i="13"/>
  <c r="CJ6" i="9"/>
  <c r="J13" i="13"/>
  <c r="BW10" i="9"/>
  <c r="G21" i="13"/>
  <c r="AS18" i="9"/>
  <c r="L13" i="13"/>
  <c r="CQ10" i="9"/>
  <c r="H14" i="50"/>
  <c r="B14" i="50" s="1"/>
  <c r="L32" i="13"/>
  <c r="CZ2" i="10"/>
  <c r="CX3" i="10"/>
  <c r="DH2" i="10"/>
  <c r="N33" i="13"/>
  <c r="DP2" i="10"/>
  <c r="DV3" i="10"/>
  <c r="DX2" i="10"/>
  <c r="Q33" i="13"/>
  <c r="EZ3" i="10"/>
  <c r="FB2" i="10"/>
  <c r="J38" i="13"/>
  <c r="BZ8" i="10"/>
  <c r="I42" i="13"/>
  <c r="BM12" i="10"/>
  <c r="N34" i="13"/>
  <c r="DK4" i="10"/>
  <c r="F50" i="13"/>
  <c r="AI20" i="10"/>
  <c r="K42" i="13"/>
  <c r="CG12" i="10"/>
  <c r="N38" i="13"/>
  <c r="DP8" i="10"/>
  <c r="DX8" i="10"/>
  <c r="EK4" i="10"/>
  <c r="ES4" i="10"/>
  <c r="BQ20" i="10"/>
  <c r="BI20" i="10"/>
  <c r="CL16" i="10"/>
  <c r="CD16" i="10"/>
  <c r="CY12" i="10"/>
  <c r="DG12" i="10"/>
  <c r="EB8" i="10"/>
  <c r="DT8" i="10"/>
  <c r="Q34" i="13"/>
  <c r="EW4" i="10"/>
  <c r="EO4" i="10"/>
  <c r="I50" i="13"/>
  <c r="BU20" i="10"/>
  <c r="BM20" i="10"/>
  <c r="DF3" i="11"/>
  <c r="DH2" i="11"/>
  <c r="DV3" i="11"/>
  <c r="DX2" i="11"/>
  <c r="AB18" i="11"/>
  <c r="E21" i="14"/>
  <c r="L9" i="14"/>
  <c r="CQ6" i="11"/>
  <c r="I17" i="14"/>
  <c r="BM14" i="11"/>
  <c r="N9" i="14"/>
  <c r="DK6" i="11"/>
  <c r="I21" i="14"/>
  <c r="BZ18" i="11"/>
  <c r="BR18" i="11"/>
  <c r="CM14" i="11"/>
  <c r="CU14" i="11"/>
  <c r="DP10" i="11"/>
  <c r="DH10" i="11"/>
  <c r="EC6" i="11"/>
  <c r="EK6" i="11"/>
  <c r="BI22" i="11"/>
  <c r="BA22" i="11"/>
  <c r="BV18" i="11"/>
  <c r="CD18" i="11"/>
  <c r="L17" i="14"/>
  <c r="CQ14" i="11"/>
  <c r="CY14" i="11"/>
  <c r="M33" i="14"/>
  <c r="DD3" i="12"/>
  <c r="DF2" i="12"/>
  <c r="DN2" i="12"/>
  <c r="DV2" i="12"/>
  <c r="EZ2" i="12"/>
  <c r="EX3" i="12"/>
  <c r="BF12" i="12"/>
  <c r="H42" i="14"/>
  <c r="G46" i="14"/>
  <c r="AS16" i="12"/>
  <c r="CQ8" i="12"/>
  <c r="L38" i="14"/>
  <c r="I46" i="14"/>
  <c r="BM16" i="12"/>
  <c r="DD12" i="12"/>
  <c r="CV12" i="12"/>
  <c r="L42" i="14"/>
  <c r="DY8" i="12"/>
  <c r="DQ8" i="12"/>
  <c r="ET4" i="12"/>
  <c r="EL4" i="12"/>
  <c r="BJ20" i="12"/>
  <c r="BR20" i="12"/>
  <c r="CE16" i="12"/>
  <c r="CM16" i="12"/>
  <c r="CZ12" i="12"/>
  <c r="DH12" i="12"/>
  <c r="DU8" i="12"/>
  <c r="O38" i="14"/>
  <c r="EC8" i="12"/>
  <c r="EO4" i="9"/>
  <c r="H19" i="48"/>
  <c r="B19" i="48" s="1"/>
  <c r="H35" i="48"/>
  <c r="B35" i="48" s="1"/>
  <c r="M5" i="13"/>
  <c r="CY3" i="9"/>
  <c r="DA2" i="9"/>
  <c r="DO3" i="9"/>
  <c r="DQ2" i="9"/>
  <c r="FA3" i="9"/>
  <c r="FC2" i="9"/>
  <c r="K18" i="13"/>
  <c r="CO15" i="9"/>
  <c r="CG15" i="9"/>
  <c r="DB11" i="9"/>
  <c r="DJ11" i="9"/>
  <c r="DW7" i="9"/>
  <c r="EE7" i="9"/>
  <c r="BC23" i="9"/>
  <c r="AU23" i="9"/>
  <c r="BP19" i="9"/>
  <c r="BX19" i="9"/>
  <c r="CK15" i="9"/>
  <c r="CS15" i="9"/>
  <c r="DF11" i="9"/>
  <c r="DN11" i="9"/>
  <c r="G18" i="13"/>
  <c r="AS15" i="9"/>
  <c r="L10" i="13"/>
  <c r="CQ7" i="9"/>
  <c r="I18" i="13"/>
  <c r="BM15" i="9"/>
  <c r="L33" i="13"/>
  <c r="DA3" i="10"/>
  <c r="DC2" i="10"/>
  <c r="N32" i="13"/>
  <c r="DI3" i="10"/>
  <c r="DK2" i="10"/>
  <c r="DS2" i="10"/>
  <c r="DQ3" i="10"/>
  <c r="DY3" i="10"/>
  <c r="EA2" i="10"/>
  <c r="I39" i="13"/>
  <c r="BU9" i="10"/>
  <c r="F47" i="13"/>
  <c r="AI17" i="10"/>
  <c r="K39" i="13"/>
  <c r="CG9" i="10"/>
  <c r="H47" i="13"/>
  <c r="BC17" i="10"/>
  <c r="N39" i="13"/>
  <c r="DS9" i="10"/>
  <c r="DK9" i="10"/>
  <c r="EF5" i="10"/>
  <c r="EN5" i="10"/>
  <c r="BL21" i="10"/>
  <c r="BD21" i="10"/>
  <c r="CG17" i="10"/>
  <c r="BY17" i="10"/>
  <c r="DB13" i="10"/>
  <c r="CT13" i="10"/>
  <c r="DO9" i="10"/>
  <c r="DW9" i="10"/>
  <c r="ER5" i="10"/>
  <c r="EJ5" i="10"/>
  <c r="BP21" i="10"/>
  <c r="BH21" i="10"/>
  <c r="DC3" i="11"/>
  <c r="DE2" i="11"/>
  <c r="O5" i="14"/>
  <c r="DU2" i="11"/>
  <c r="DS3" i="11"/>
  <c r="D22" i="14"/>
  <c r="W19" i="11"/>
  <c r="I14" i="14"/>
  <c r="BM11" i="11"/>
  <c r="AI19" i="11"/>
  <c r="F22" i="14"/>
  <c r="K14" i="14"/>
  <c r="CG11" i="11"/>
  <c r="I22" i="14"/>
  <c r="BM19" i="11"/>
  <c r="BU19" i="11"/>
  <c r="CP15" i="11"/>
  <c r="CH15" i="11"/>
  <c r="DC11" i="11"/>
  <c r="DK11" i="11"/>
  <c r="EF7" i="11"/>
  <c r="DX7" i="11"/>
  <c r="AV23" i="11"/>
  <c r="BD23" i="11"/>
  <c r="BY19" i="11"/>
  <c r="BQ19" i="11"/>
  <c r="CL15" i="11"/>
  <c r="CT15" i="11"/>
  <c r="M32" i="14"/>
  <c r="DA2" i="12"/>
  <c r="DI2" i="12"/>
  <c r="DQ2" i="12"/>
  <c r="DY2" i="12"/>
  <c r="DW3" i="12"/>
  <c r="FC2" i="12"/>
  <c r="FA3" i="12"/>
  <c r="G43" i="14"/>
  <c r="BA13" i="12"/>
  <c r="L35" i="14"/>
  <c r="CQ5" i="12"/>
  <c r="I43" i="14"/>
  <c r="BM13" i="12"/>
  <c r="DK5" i="12"/>
  <c r="N35" i="14"/>
  <c r="CQ13" i="12"/>
  <c r="L43" i="14"/>
  <c r="CY13" i="12"/>
  <c r="DL9" i="12"/>
  <c r="DT9" i="12"/>
  <c r="EO5" i="12"/>
  <c r="EG5" i="12"/>
  <c r="BM21" i="12"/>
  <c r="BE21" i="12"/>
  <c r="CH17" i="12"/>
  <c r="BZ17" i="12"/>
  <c r="DC13" i="12"/>
  <c r="CU13" i="12"/>
  <c r="DX9" i="12"/>
  <c r="DP9" i="12"/>
  <c r="DL3" i="9"/>
  <c r="DN2" i="9"/>
  <c r="EX3" i="9"/>
  <c r="EZ2" i="9"/>
  <c r="J19" i="13"/>
  <c r="CB16" i="9"/>
  <c r="CJ16" i="9"/>
  <c r="DE12" i="9"/>
  <c r="CW12" i="9"/>
  <c r="DR8" i="9"/>
  <c r="DZ8" i="9"/>
  <c r="EM4" i="9"/>
  <c r="EU4" i="9"/>
  <c r="BK20" i="9"/>
  <c r="BS20" i="9"/>
  <c r="CN16" i="9"/>
  <c r="CF16" i="9"/>
  <c r="M15" i="13"/>
  <c r="DA12" i="9"/>
  <c r="DI12" i="9"/>
  <c r="J11" i="13"/>
  <c r="BZ8" i="9"/>
  <c r="I15" i="13"/>
  <c r="BM12" i="9"/>
  <c r="F23" i="13"/>
  <c r="AI20" i="9"/>
  <c r="K15" i="13"/>
  <c r="CG12" i="9"/>
  <c r="I40" i="13"/>
  <c r="BP10" i="10"/>
  <c r="H44" i="13"/>
  <c r="BC14" i="10"/>
  <c r="M36" i="13"/>
  <c r="DA6" i="10"/>
  <c r="J44" i="13"/>
  <c r="BW14" i="10"/>
  <c r="M40" i="13"/>
  <c r="DN10" i="10"/>
  <c r="DF10" i="10"/>
  <c r="EI6" i="10"/>
  <c r="EA6" i="10"/>
  <c r="BG22" i="10"/>
  <c r="AY22" i="10"/>
  <c r="CB18" i="10"/>
  <c r="BT18" i="10"/>
  <c r="CW14" i="10"/>
  <c r="CO14" i="10"/>
  <c r="DR10" i="10"/>
  <c r="DJ10" i="10"/>
  <c r="P36" i="13"/>
  <c r="EE6" i="10"/>
  <c r="EM6" i="10"/>
  <c r="H52" i="13"/>
  <c r="BK22" i="10"/>
  <c r="CZ3" i="11"/>
  <c r="DB2" i="11"/>
  <c r="DP3" i="11"/>
  <c r="DR2" i="11"/>
  <c r="L7" i="14"/>
  <c r="CT4" i="11"/>
  <c r="D23" i="14"/>
  <c r="R20" i="11"/>
  <c r="K11" i="14"/>
  <c r="CG8" i="11"/>
  <c r="H19" i="14"/>
  <c r="BC16" i="11"/>
  <c r="M11" i="14"/>
  <c r="DA8" i="11"/>
  <c r="P7" i="14"/>
  <c r="EJ4" i="11"/>
  <c r="ER4" i="11"/>
  <c r="H23" i="14"/>
  <c r="BP20" i="11"/>
  <c r="BH20" i="11"/>
  <c r="CK16" i="11"/>
  <c r="CC16" i="11"/>
  <c r="CX12" i="11"/>
  <c r="DF12" i="11"/>
  <c r="DS8" i="11"/>
  <c r="EA8" i="11"/>
  <c r="EN4" i="11"/>
  <c r="EV4" i="11"/>
  <c r="BL20" i="11"/>
  <c r="BT20" i="11"/>
  <c r="CG16" i="11"/>
  <c r="K19" i="14"/>
  <c r="CO16" i="11"/>
  <c r="H26" i="54"/>
  <c r="B26" i="54" s="1"/>
  <c r="G44" i="14"/>
  <c r="AV14" i="12"/>
  <c r="AI18" i="12"/>
  <c r="F48" i="14"/>
  <c r="K40" i="14"/>
  <c r="CG10" i="12"/>
  <c r="BC18" i="12"/>
  <c r="H48" i="14"/>
  <c r="CT14" i="12"/>
  <c r="K44" i="14"/>
  <c r="CL14" i="12"/>
  <c r="DO10" i="12"/>
  <c r="DG10" i="12"/>
  <c r="EJ6" i="12"/>
  <c r="EB6" i="12"/>
  <c r="BH22" i="12"/>
  <c r="AZ22" i="12"/>
  <c r="CC18" i="12"/>
  <c r="BU18" i="12"/>
  <c r="CP14" i="12"/>
  <c r="CX14" i="12"/>
  <c r="N40" i="14"/>
  <c r="DK10" i="12"/>
  <c r="DS10" i="12"/>
  <c r="P10" i="13"/>
  <c r="N5" i="13"/>
  <c r="DK2" i="9"/>
  <c r="DY3" i="9"/>
  <c r="EA2" i="9"/>
  <c r="J20" i="13"/>
  <c r="BW17" i="9"/>
  <c r="CE17" i="9"/>
  <c r="CR13" i="9"/>
  <c r="CZ13" i="9"/>
  <c r="DU9" i="9"/>
  <c r="DM9" i="9"/>
  <c r="EH5" i="9"/>
  <c r="EP5" i="9"/>
  <c r="BN21" i="9"/>
  <c r="BF21" i="9"/>
  <c r="CA17" i="9"/>
  <c r="CI17" i="9"/>
  <c r="DD13" i="9"/>
  <c r="CV13" i="9"/>
  <c r="I12" i="13"/>
  <c r="BU9" i="9"/>
  <c r="F20" i="13"/>
  <c r="AI17" i="9"/>
  <c r="K12" i="13"/>
  <c r="CG9" i="9"/>
  <c r="H20" i="13"/>
  <c r="BC17" i="9"/>
  <c r="H20" i="50"/>
  <c r="B20" i="50" s="1"/>
  <c r="H41" i="13"/>
  <c r="BK11" i="10"/>
  <c r="E49" i="13"/>
  <c r="Y19" i="10"/>
  <c r="J41" i="13"/>
  <c r="BW11" i="10"/>
  <c r="G49" i="13"/>
  <c r="AS19" i="10"/>
  <c r="M41" i="13"/>
  <c r="DA11" i="10"/>
  <c r="DI11" i="10"/>
  <c r="ED7" i="10"/>
  <c r="DV7" i="10"/>
  <c r="AT23" i="10"/>
  <c r="BB23" i="10"/>
  <c r="BO19" i="10"/>
  <c r="BW19" i="10"/>
  <c r="CJ15" i="10"/>
  <c r="CR15" i="10"/>
  <c r="DM11" i="10"/>
  <c r="DE11" i="10"/>
  <c r="DZ7" i="10"/>
  <c r="EH7" i="10"/>
  <c r="BF23" i="10"/>
  <c r="AX23" i="10"/>
  <c r="H25" i="52"/>
  <c r="B25" i="52" s="1"/>
  <c r="H55" i="52"/>
  <c r="B55" i="52" s="1"/>
  <c r="DM3" i="11"/>
  <c r="DO2" i="11"/>
  <c r="EY3" i="11"/>
  <c r="FA2" i="11"/>
  <c r="K8" i="14"/>
  <c r="CO5" i="11"/>
  <c r="H16" i="14"/>
  <c r="BC13" i="11"/>
  <c r="M8" i="14"/>
  <c r="DA5" i="11"/>
  <c r="J16" i="14"/>
  <c r="BW13" i="11"/>
  <c r="P8" i="14"/>
  <c r="EM5" i="11"/>
  <c r="EE5" i="11"/>
  <c r="H24" i="14"/>
  <c r="BK21" i="11"/>
  <c r="BC21" i="11"/>
  <c r="CF17" i="11"/>
  <c r="BX17" i="11"/>
  <c r="DA13" i="11"/>
  <c r="CS13" i="11"/>
  <c r="DV9" i="11"/>
  <c r="DN9" i="11"/>
  <c r="EQ5" i="11"/>
  <c r="EI5" i="11"/>
  <c r="BG21" i="11"/>
  <c r="BO21" i="11"/>
  <c r="CB17" i="11"/>
  <c r="CJ17" i="11"/>
  <c r="H28" i="54"/>
  <c r="B28" i="54" s="1"/>
  <c r="H13" i="54"/>
  <c r="B13" i="54" s="1"/>
  <c r="H21" i="54"/>
  <c r="B21" i="54" s="1"/>
  <c r="H29" i="54"/>
  <c r="B29" i="54" s="1"/>
  <c r="H37" i="54"/>
  <c r="B37" i="54" s="1"/>
  <c r="H59" i="54"/>
  <c r="B59" i="54" s="1"/>
  <c r="F45" i="14"/>
  <c r="AQ15" i="12"/>
  <c r="K37" i="14"/>
  <c r="CG7" i="12"/>
  <c r="H45" i="14"/>
  <c r="BC15" i="12"/>
  <c r="M37" i="14"/>
  <c r="DA7" i="12"/>
  <c r="K45" i="14"/>
  <c r="CO15" i="12"/>
  <c r="CG15" i="12"/>
  <c r="DB11" i="12"/>
  <c r="DJ11" i="12"/>
  <c r="DW7" i="12"/>
  <c r="EE7" i="12"/>
  <c r="AU23" i="12"/>
  <c r="BC23" i="12"/>
  <c r="BX19" i="12"/>
  <c r="BP19" i="12"/>
  <c r="CS15" i="12"/>
  <c r="CK15" i="12"/>
  <c r="DN11" i="12"/>
  <c r="DF11" i="12"/>
  <c r="H61" i="50"/>
  <c r="B61" i="50" s="1"/>
  <c r="B66" i="52"/>
  <c r="DX2" i="9"/>
  <c r="DV3" i="9"/>
  <c r="I21" i="13"/>
  <c r="BZ18" i="9"/>
  <c r="BR18" i="9"/>
  <c r="CM14" i="9"/>
  <c r="CU14" i="9"/>
  <c r="DH10" i="9"/>
  <c r="DP10" i="9"/>
  <c r="EK6" i="9"/>
  <c r="EC6" i="9"/>
  <c r="BI22" i="9"/>
  <c r="BA22" i="9"/>
  <c r="CD18" i="9"/>
  <c r="BV18" i="9"/>
  <c r="L17" i="13"/>
  <c r="CQ14" i="9"/>
  <c r="CY14" i="9"/>
  <c r="I13" i="13"/>
  <c r="BP10" i="9"/>
  <c r="H17" i="13"/>
  <c r="BC14" i="9"/>
  <c r="M9" i="13"/>
  <c r="DA6" i="9"/>
  <c r="J17" i="13"/>
  <c r="BW14" i="9"/>
  <c r="H22" i="50"/>
  <c r="B22" i="50" s="1"/>
  <c r="M33" i="13"/>
  <c r="DD3" i="10"/>
  <c r="DF2" i="10"/>
  <c r="DL3" i="10"/>
  <c r="DN2" i="10"/>
  <c r="DT3" i="10"/>
  <c r="DV2" i="10"/>
  <c r="EX3" i="10"/>
  <c r="EZ2" i="10"/>
  <c r="H42" i="13"/>
  <c r="BF12" i="10"/>
  <c r="G46" i="13"/>
  <c r="AS16" i="10"/>
  <c r="L38" i="13"/>
  <c r="CQ8" i="10"/>
  <c r="I46" i="13"/>
  <c r="BM16" i="10"/>
  <c r="L42" i="13"/>
  <c r="CV12" i="10"/>
  <c r="DD12" i="10"/>
  <c r="DQ8" i="10"/>
  <c r="DY8" i="10"/>
  <c r="EL4" i="10"/>
  <c r="ET4" i="10"/>
  <c r="BR20" i="10"/>
  <c r="BJ20" i="10"/>
  <c r="CM16" i="10"/>
  <c r="CE16" i="10"/>
  <c r="CZ12" i="10"/>
  <c r="DH12" i="10"/>
  <c r="O38" i="13"/>
  <c r="DU8" i="10"/>
  <c r="EC8" i="10"/>
  <c r="DJ3" i="11"/>
  <c r="DL2" i="11"/>
  <c r="Q5" i="14"/>
  <c r="EX2" i="11"/>
  <c r="EV3" i="11"/>
  <c r="K9" i="14"/>
  <c r="CJ6" i="11"/>
  <c r="J13" i="14"/>
  <c r="BW10" i="11"/>
  <c r="AS18" i="11"/>
  <c r="G21" i="14"/>
  <c r="L13" i="14"/>
  <c r="CQ10" i="11"/>
  <c r="O9" i="14"/>
  <c r="EH6" i="11"/>
  <c r="DZ6" i="11"/>
  <c r="G25" i="14"/>
  <c r="AX22" i="11"/>
  <c r="BF22" i="11"/>
  <c r="BS18" i="11"/>
  <c r="CA18" i="11"/>
  <c r="CN14" i="11"/>
  <c r="CV14" i="11"/>
  <c r="DI10" i="11"/>
  <c r="DQ10" i="11"/>
  <c r="ED6" i="11"/>
  <c r="EL6" i="11"/>
  <c r="BB22" i="11"/>
  <c r="BJ22" i="11"/>
  <c r="J21" i="14"/>
  <c r="BW18" i="11"/>
  <c r="CE18" i="11"/>
  <c r="DD2" i="12"/>
  <c r="DB3" i="12"/>
  <c r="DL2" i="12"/>
  <c r="DJ3" i="12"/>
  <c r="DT2" i="12"/>
  <c r="Q32" i="14"/>
  <c r="EX2" i="12"/>
  <c r="EV3" i="12"/>
  <c r="F46" i="14"/>
  <c r="AL16" i="12"/>
  <c r="M34" i="14"/>
  <c r="DA4" i="12"/>
  <c r="E50" i="14"/>
  <c r="Y20" i="12"/>
  <c r="BW12" i="12"/>
  <c r="J42" i="14"/>
  <c r="O34" i="14"/>
  <c r="DU4" i="12"/>
  <c r="AS20" i="12"/>
  <c r="G50" i="14"/>
  <c r="CB16" i="12"/>
  <c r="J46" i="14"/>
  <c r="CJ16" i="12"/>
  <c r="DE12" i="12"/>
  <c r="CW12" i="12"/>
  <c r="DZ8" i="12"/>
  <c r="DR8" i="12"/>
  <c r="EU4" i="12"/>
  <c r="EM4" i="12"/>
  <c r="BK20" i="12"/>
  <c r="BS20" i="12"/>
  <c r="CF16" i="12"/>
  <c r="CN16" i="12"/>
  <c r="DI12" i="12"/>
  <c r="M42" i="14"/>
  <c r="DA12" i="12"/>
  <c r="H63" i="52"/>
  <c r="B63" i="52" s="1"/>
  <c r="H23" i="48"/>
  <c r="B23" i="48" s="1"/>
  <c r="O5" i="13"/>
  <c r="DU2" i="9"/>
  <c r="I22" i="13"/>
  <c r="BM19" i="9"/>
  <c r="BU19" i="9"/>
  <c r="CP15" i="9"/>
  <c r="CH15" i="9"/>
  <c r="DC11" i="9"/>
  <c r="DK11" i="9"/>
  <c r="BD23" i="9"/>
  <c r="AV23" i="9"/>
  <c r="BY19" i="9"/>
  <c r="BQ19" i="9"/>
  <c r="CL15" i="9"/>
  <c r="CT15" i="9"/>
  <c r="H14" i="13"/>
  <c r="BK11" i="9"/>
  <c r="E22" i="13"/>
  <c r="Y19" i="9"/>
  <c r="J14" i="13"/>
  <c r="BW11" i="9"/>
  <c r="G22" i="13"/>
  <c r="AS19" i="9"/>
  <c r="M32" i="13"/>
  <c r="DA2" i="10"/>
  <c r="DI2" i="10"/>
  <c r="DQ2" i="10"/>
  <c r="DY2" i="10"/>
  <c r="FC2" i="10"/>
  <c r="FA3" i="10"/>
  <c r="G43" i="13"/>
  <c r="BA13" i="10"/>
  <c r="L35" i="13"/>
  <c r="CQ5" i="10"/>
  <c r="I43" i="13"/>
  <c r="BM13" i="10"/>
  <c r="N35" i="13"/>
  <c r="DK5" i="10"/>
  <c r="L43" i="13"/>
  <c r="CY13" i="10"/>
  <c r="CQ13" i="10"/>
  <c r="DL9" i="10"/>
  <c r="DT9" i="10"/>
  <c r="EG5" i="10"/>
  <c r="EO5" i="10"/>
  <c r="BM21" i="10"/>
  <c r="BE21" i="10"/>
  <c r="BZ17" i="10"/>
  <c r="CH17" i="10"/>
  <c r="CU13" i="10"/>
  <c r="DC13" i="10"/>
  <c r="DP9" i="10"/>
  <c r="DX9" i="10"/>
  <c r="DG3" i="11"/>
  <c r="DI2" i="11"/>
  <c r="DW3" i="11"/>
  <c r="DY2" i="11"/>
  <c r="P6" i="14"/>
  <c r="J10" i="14"/>
  <c r="CE7" i="11"/>
  <c r="AS15" i="11"/>
  <c r="G18" i="14"/>
  <c r="L10" i="14"/>
  <c r="CQ7" i="11"/>
  <c r="I18" i="14"/>
  <c r="BM15" i="11"/>
  <c r="O10" i="14"/>
  <c r="DU7" i="11"/>
  <c r="EC7" i="11"/>
  <c r="BA23" i="11"/>
  <c r="G26" i="14"/>
  <c r="AS23" i="11"/>
  <c r="BN19" i="11"/>
  <c r="BV19" i="11"/>
  <c r="CQ15" i="11"/>
  <c r="CI15" i="11"/>
  <c r="DL11" i="11"/>
  <c r="DD11" i="11"/>
  <c r="EG7" i="11"/>
  <c r="DY7" i="11"/>
  <c r="BE23" i="11"/>
  <c r="AW23" i="11"/>
  <c r="BR19" i="11"/>
  <c r="BZ19" i="11"/>
  <c r="H32" i="54"/>
  <c r="B32" i="54" s="1"/>
  <c r="DG2" i="12"/>
  <c r="DO2" i="12"/>
  <c r="DU3" i="12"/>
  <c r="DW2" i="12"/>
  <c r="P33" i="14"/>
  <c r="EY3" i="12"/>
  <c r="FA2" i="12"/>
  <c r="AG17" i="12"/>
  <c r="E47" i="14"/>
  <c r="J39" i="14"/>
  <c r="BW9" i="12"/>
  <c r="G47" i="14"/>
  <c r="AS17" i="12"/>
  <c r="L39" i="14"/>
  <c r="CQ9" i="12"/>
  <c r="J47" i="14"/>
  <c r="CE17" i="12"/>
  <c r="BW17" i="12"/>
  <c r="CZ13" i="12"/>
  <c r="CR13" i="12"/>
  <c r="DM9" i="12"/>
  <c r="DU9" i="12"/>
  <c r="EH5" i="12"/>
  <c r="EP5" i="12"/>
  <c r="BF21" i="12"/>
  <c r="BN21" i="12"/>
  <c r="CI17" i="12"/>
  <c r="CA17" i="12"/>
  <c r="DD13" i="12"/>
  <c r="CV13" i="12"/>
  <c r="H24" i="48"/>
  <c r="B24" i="48" s="1"/>
  <c r="CK16" i="9"/>
  <c r="CC16" i="9"/>
  <c r="EN4" i="9"/>
  <c r="EV4" i="9"/>
  <c r="H15" i="13"/>
  <c r="BF12" i="9"/>
  <c r="I19" i="13"/>
  <c r="BM16" i="9"/>
  <c r="G44" i="13"/>
  <c r="AV14" i="10"/>
  <c r="F48" i="13"/>
  <c r="AI18" i="10"/>
  <c r="K40" i="13"/>
  <c r="CG10" i="10"/>
  <c r="H48" i="13"/>
  <c r="BC18" i="10"/>
  <c r="K44" i="13"/>
  <c r="CL14" i="10"/>
  <c r="CT14" i="10"/>
  <c r="DO10" i="10"/>
  <c r="DG10" i="10"/>
  <c r="EB6" i="10"/>
  <c r="EJ6" i="10"/>
  <c r="BH22" i="10"/>
  <c r="AZ22" i="10"/>
  <c r="CC18" i="10"/>
  <c r="BU18" i="10"/>
  <c r="CX14" i="10"/>
  <c r="CP14" i="10"/>
  <c r="N40" i="13"/>
  <c r="DS10" i="10"/>
  <c r="DK10" i="10"/>
  <c r="H12" i="52"/>
  <c r="B12" i="52" s="1"/>
  <c r="DD3" i="11"/>
  <c r="DF2" i="11"/>
  <c r="DT3" i="11"/>
  <c r="DV2" i="11"/>
  <c r="J11" i="14"/>
  <c r="BZ8" i="11"/>
  <c r="I15" i="14"/>
  <c r="BM12" i="11"/>
  <c r="N7" i="14"/>
  <c r="DK4" i="11"/>
  <c r="AI20" i="11"/>
  <c r="F23" i="14"/>
  <c r="K15" i="14"/>
  <c r="CG12" i="11"/>
  <c r="N11" i="14"/>
  <c r="DX8" i="11"/>
  <c r="DP8" i="11"/>
  <c r="ES4" i="11"/>
  <c r="EK4" i="11"/>
  <c r="BI20" i="11"/>
  <c r="BQ20" i="11"/>
  <c r="CL16" i="11"/>
  <c r="CD16" i="11"/>
  <c r="CY12" i="11"/>
  <c r="DG12" i="11"/>
  <c r="DT8" i="11"/>
  <c r="EB8" i="11"/>
  <c r="Q7" i="14"/>
  <c r="EO4" i="11"/>
  <c r="EW4" i="11"/>
  <c r="BM20" i="11"/>
  <c r="I23" i="14"/>
  <c r="BU20" i="11"/>
  <c r="H34" i="54"/>
  <c r="B34" i="54" s="1"/>
  <c r="E48" i="14"/>
  <c r="AB18" i="12"/>
  <c r="L36" i="14"/>
  <c r="CQ6" i="12"/>
  <c r="I44" i="14"/>
  <c r="BM14" i="12"/>
  <c r="DK6" i="12"/>
  <c r="N36" i="14"/>
  <c r="BR18" i="12"/>
  <c r="I48" i="14"/>
  <c r="BZ18" i="12"/>
  <c r="CM14" i="12"/>
  <c r="CU14" i="12"/>
  <c r="DP10" i="12"/>
  <c r="DH10" i="12"/>
  <c r="EK6" i="12"/>
  <c r="EC6" i="12"/>
  <c r="BI22" i="12"/>
  <c r="BA22" i="12"/>
  <c r="BV18" i="12"/>
  <c r="CD18" i="12"/>
  <c r="L44" i="14"/>
  <c r="CQ14" i="12"/>
  <c r="CY14" i="12"/>
  <c r="H60" i="48"/>
  <c r="B60" i="48" s="1"/>
  <c r="N14" i="13"/>
  <c r="H60" i="52"/>
  <c r="B60" i="52" s="1"/>
  <c r="DH2" i="9"/>
  <c r="DF3" i="9"/>
  <c r="DX7" i="9"/>
  <c r="EF7" i="9"/>
  <c r="H54" i="48"/>
  <c r="B54" i="48" s="1"/>
  <c r="CZ3" i="9"/>
  <c r="DB2" i="9"/>
  <c r="DP3" i="9"/>
  <c r="DR2" i="9"/>
  <c r="P7" i="13"/>
  <c r="EJ4" i="9"/>
  <c r="ER4" i="9"/>
  <c r="H23" i="13"/>
  <c r="BP20" i="9"/>
  <c r="BH20" i="9"/>
  <c r="DF12" i="9"/>
  <c r="CX12" i="9"/>
  <c r="DS8" i="9"/>
  <c r="EA8" i="9"/>
  <c r="BT20" i="9"/>
  <c r="BL20" i="9"/>
  <c r="K19" i="13"/>
  <c r="CO16" i="9"/>
  <c r="CG16" i="9"/>
  <c r="G19" i="13"/>
  <c r="AS16" i="9"/>
  <c r="L11" i="13"/>
  <c r="CQ8" i="9"/>
  <c r="H25" i="48"/>
  <c r="B25" i="48" s="1"/>
  <c r="H55" i="48"/>
  <c r="B55" i="48" s="1"/>
  <c r="DM3" i="9"/>
  <c r="DO2" i="9"/>
  <c r="EY3" i="9"/>
  <c r="FA2" i="9"/>
  <c r="P8" i="13"/>
  <c r="EM5" i="9"/>
  <c r="EE5" i="9"/>
  <c r="H24" i="13"/>
  <c r="BK21" i="9"/>
  <c r="BC21" i="9"/>
  <c r="BX17" i="9"/>
  <c r="CF17" i="9"/>
  <c r="DA13" i="9"/>
  <c r="CS13" i="9"/>
  <c r="DV9" i="9"/>
  <c r="DN9" i="9"/>
  <c r="EI5" i="9"/>
  <c r="EQ5" i="9"/>
  <c r="BO21" i="9"/>
  <c r="BG21" i="9"/>
  <c r="CB17" i="9"/>
  <c r="CJ17" i="9"/>
  <c r="G16" i="13"/>
  <c r="BA13" i="9"/>
  <c r="L8" i="13"/>
  <c r="CQ5" i="9"/>
  <c r="I16" i="13"/>
  <c r="BM13" i="9"/>
  <c r="N8" i="13"/>
  <c r="H28" i="50"/>
  <c r="B28" i="50" s="1"/>
  <c r="H13" i="50"/>
  <c r="B13" i="50" s="1"/>
  <c r="H21" i="50"/>
  <c r="B21" i="50" s="1"/>
  <c r="H29" i="50"/>
  <c r="B29" i="50" s="1"/>
  <c r="H37" i="50"/>
  <c r="B37" i="50" s="1"/>
  <c r="H59" i="50"/>
  <c r="B59" i="50" s="1"/>
  <c r="F45" i="13"/>
  <c r="AQ15" i="10"/>
  <c r="K37" i="13"/>
  <c r="CG7" i="10"/>
  <c r="H45" i="13"/>
  <c r="BC15" i="10"/>
  <c r="M37" i="13"/>
  <c r="DA7" i="10"/>
  <c r="K45" i="13"/>
  <c r="CG15" i="10"/>
  <c r="CO15" i="10"/>
  <c r="DB11" i="10"/>
  <c r="DJ11" i="10"/>
  <c r="DW7" i="10"/>
  <c r="EE7" i="10"/>
  <c r="AU23" i="10"/>
  <c r="BC23" i="10"/>
  <c r="BP19" i="10"/>
  <c r="BX19" i="10"/>
  <c r="CK15" i="10"/>
  <c r="CS15" i="10"/>
  <c r="DN11" i="10"/>
  <c r="DF11" i="10"/>
  <c r="H13" i="52"/>
  <c r="B13" i="52" s="1"/>
  <c r="H29" i="52"/>
  <c r="B29" i="52" s="1"/>
  <c r="H59" i="52"/>
  <c r="B59" i="52" s="1"/>
  <c r="DC2" i="11"/>
  <c r="DA3" i="11"/>
  <c r="DQ3" i="11"/>
  <c r="DS2" i="11"/>
  <c r="I12" i="14"/>
  <c r="BU9" i="11"/>
  <c r="F20" i="14"/>
  <c r="AI17" i="11"/>
  <c r="K12" i="14"/>
  <c r="CG9" i="11"/>
  <c r="BC17" i="11"/>
  <c r="H20" i="14"/>
  <c r="DS9" i="11"/>
  <c r="N12" i="14"/>
  <c r="DK9" i="11"/>
  <c r="EN5" i="11"/>
  <c r="EF5" i="11"/>
  <c r="BL21" i="11"/>
  <c r="BD21" i="11"/>
  <c r="CG17" i="11"/>
  <c r="BY17" i="11"/>
  <c r="DB13" i="11"/>
  <c r="CT13" i="11"/>
  <c r="DW9" i="11"/>
  <c r="DO9" i="11"/>
  <c r="ER5" i="11"/>
  <c r="EJ5" i="11"/>
  <c r="BH21" i="11"/>
  <c r="BP21" i="11"/>
  <c r="H36" i="54"/>
  <c r="B36" i="54" s="1"/>
  <c r="H19" i="54"/>
  <c r="B19" i="54" s="1"/>
  <c r="H27" i="54"/>
  <c r="B27" i="54" s="1"/>
  <c r="H35" i="54"/>
  <c r="B35" i="54" s="1"/>
  <c r="D49" i="14"/>
  <c r="W19" i="12"/>
  <c r="I41" i="14"/>
  <c r="BM11" i="12"/>
  <c r="F49" i="14"/>
  <c r="AI19" i="12"/>
  <c r="K41" i="14"/>
  <c r="CG11" i="12"/>
  <c r="BM19" i="12"/>
  <c r="I49" i="14"/>
  <c r="BU19" i="12"/>
  <c r="CP15" i="12"/>
  <c r="CH15" i="12"/>
  <c r="DK11" i="12"/>
  <c r="DC11" i="12"/>
  <c r="DX7" i="12"/>
  <c r="EF7" i="12"/>
  <c r="BD23" i="12"/>
  <c r="AV23" i="12"/>
  <c r="BY19" i="12"/>
  <c r="BQ19" i="12"/>
  <c r="CT15" i="12"/>
  <c r="CL15" i="12"/>
  <c r="H64" i="54"/>
  <c r="B64" i="54" s="1"/>
  <c r="H67" i="54"/>
  <c r="B67" i="54" s="1"/>
  <c r="EO5" i="9"/>
  <c r="P10" i="14"/>
  <c r="H26" i="14"/>
  <c r="FB3" i="10"/>
  <c r="Q35" i="13"/>
  <c r="I51" i="13"/>
  <c r="O12" i="14"/>
  <c r="R33" i="14"/>
  <c r="O39" i="14"/>
  <c r="H26" i="13"/>
  <c r="H60" i="50"/>
  <c r="B60" i="50" s="1"/>
  <c r="N41" i="13"/>
  <c r="R6" i="14"/>
  <c r="R32" i="14"/>
  <c r="M43" i="14"/>
  <c r="R6" i="13"/>
  <c r="L18" i="14"/>
  <c r="FB3" i="12"/>
  <c r="FD2" i="12"/>
  <c r="H63" i="54"/>
  <c r="B63" i="54" s="1"/>
  <c r="R32" i="13"/>
  <c r="M43" i="13"/>
  <c r="H63" i="50"/>
  <c r="B63" i="50" s="1"/>
  <c r="K20" i="14"/>
  <c r="L45" i="13"/>
  <c r="K47" i="14"/>
  <c r="R5" i="14"/>
  <c r="J22" i="14"/>
  <c r="K47" i="13"/>
  <c r="FB3" i="11"/>
  <c r="FD2" i="11"/>
  <c r="J49" i="14"/>
  <c r="Q8" i="14"/>
  <c r="I24" i="14"/>
  <c r="CY3" i="11" l="1"/>
  <c r="DV3" i="12"/>
  <c r="DW3" i="10"/>
  <c r="DR3" i="12"/>
  <c r="DC3" i="12"/>
  <c r="DN3" i="12"/>
  <c r="DO3" i="10"/>
  <c r="DM3" i="12"/>
  <c r="DO3" i="12"/>
  <c r="DT3" i="12"/>
  <c r="DF3" i="12"/>
  <c r="DQ3" i="9"/>
  <c r="DG3" i="10"/>
  <c r="DE3" i="12"/>
  <c r="CY3" i="10"/>
  <c r="DI3" i="9"/>
  <c r="DG3" i="12"/>
  <c r="DL3" i="12"/>
  <c r="DH3" i="10"/>
  <c r="DA3" i="9"/>
  <c r="CZ3" i="10"/>
  <c r="DN3" i="10"/>
  <c r="DU3" i="9"/>
  <c r="CX3" i="11"/>
  <c r="CY3" i="12"/>
  <c r="DY3" i="12"/>
  <c r="DU3" i="10"/>
  <c r="DF3" i="10"/>
  <c r="DQ3" i="12"/>
  <c r="DK3" i="9"/>
  <c r="DU3" i="11"/>
  <c r="DI3" i="12"/>
  <c r="DO3" i="11"/>
  <c r="DS3" i="12"/>
  <c r="DK3" i="11"/>
  <c r="DM3" i="10"/>
  <c r="DE3" i="9"/>
  <c r="DJ3" i="9"/>
</calcChain>
</file>

<file path=xl/sharedStrings.xml><?xml version="1.0" encoding="utf-8"?>
<sst xmlns="http://schemas.openxmlformats.org/spreadsheetml/2006/main" count="532" uniqueCount="56">
  <si>
    <t xml:space="preserve">Total </t>
  </si>
  <si>
    <t>under one year</t>
  </si>
  <si>
    <t>1 year</t>
  </si>
  <si>
    <t>2 years</t>
  </si>
  <si>
    <t>3 years</t>
  </si>
  <si>
    <t>4 years</t>
  </si>
  <si>
    <t>under 5 years</t>
  </si>
  <si>
    <t>5-9 years</t>
  </si>
  <si>
    <t>10-14 years</t>
  </si>
  <si>
    <t>15-19 years</t>
  </si>
  <si>
    <t>20-24 years</t>
  </si>
  <si>
    <t>25-29 years</t>
  </si>
  <si>
    <t>30-34 years</t>
  </si>
  <si>
    <t xml:space="preserve">35-39 years </t>
  </si>
  <si>
    <t>40-44 years</t>
  </si>
  <si>
    <t>45-49 years</t>
  </si>
  <si>
    <t xml:space="preserve">50-54 years 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</si>
  <si>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</si>
  <si>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</si>
  <si>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</si>
  <si>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</si>
  <si>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</si>
  <si>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</si>
  <si>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</si>
  <si>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</si>
  <si>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</si>
  <si>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100+ years</t>
  </si>
  <si>
    <t>Not stated</t>
  </si>
  <si>
    <t xml:space="preserve"> </t>
  </si>
  <si>
    <r>
      <t>Age</t>
    </r>
    <r>
      <rPr>
        <b/>
        <sz val="12"/>
        <rFont val="Symbol"/>
        <family val="1"/>
        <charset val="2"/>
      </rPr>
      <t xml:space="preserve">       Æ</t>
    </r>
    <r>
      <rPr>
        <b/>
        <sz val="12"/>
        <rFont val="Palatino"/>
      </rPr>
      <t xml:space="preserve">    Year   </t>
    </r>
    <r>
      <rPr>
        <b/>
        <sz val="12"/>
        <rFont val="Symbol"/>
        <family val="1"/>
        <charset val="2"/>
      </rPr>
      <t xml:space="preserve"> Ø</t>
    </r>
  </si>
  <si>
    <t>All ages</t>
  </si>
  <si>
    <t>1-4 years</t>
  </si>
  <si>
    <t>35-39 years</t>
  </si>
  <si>
    <t>50-54 years</t>
  </si>
  <si>
    <r>
      <t>Year born</t>
    </r>
    <r>
      <rPr>
        <b/>
        <sz val="12"/>
        <rFont val="Symbol"/>
        <family val="1"/>
        <charset val="2"/>
      </rPr>
      <t xml:space="preserve">       Æ</t>
    </r>
    <r>
      <rPr>
        <b/>
        <sz val="12"/>
        <rFont val="Palatino"/>
      </rPr>
      <t xml:space="preserve">    Age   </t>
    </r>
    <r>
      <rPr>
        <b/>
        <sz val="12"/>
        <rFont val="Symbol"/>
        <family val="1"/>
        <charset val="2"/>
      </rPr>
      <t xml:space="preserve"> Ø</t>
    </r>
  </si>
  <si>
    <t>per 100,000 individuals</t>
  </si>
  <si>
    <r>
      <t xml:space="preserve">Year Born     </t>
    </r>
    <r>
      <rPr>
        <sz val="36"/>
        <color indexed="8"/>
        <rFont val="Symbol"/>
        <family val="1"/>
        <charset val="2"/>
      </rPr>
      <t>Æ</t>
    </r>
    <r>
      <rPr>
        <sz val="36"/>
        <color indexed="8"/>
        <rFont val="Palatino"/>
      </rPr>
      <t xml:space="preserve">    Age    </t>
    </r>
    <r>
      <rPr>
        <sz val="36"/>
        <color indexed="8"/>
        <rFont val="Symbol"/>
        <family val="1"/>
        <charset val="2"/>
      </rPr>
      <t>Ø</t>
    </r>
  </si>
  <si>
    <t>1840s</t>
  </si>
  <si>
    <t>1850s</t>
  </si>
  <si>
    <t>1860s</t>
  </si>
  <si>
    <t>1870s</t>
  </si>
  <si>
    <t>1880s</t>
  </si>
  <si>
    <t>1890s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</si>
  <si>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</si>
  <si>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</si>
  <si>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</si>
  <si>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</si>
  <si>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</si>
  <si>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</si>
  <si>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</si>
  <si>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</si>
  <si>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</si>
  <si>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Mortality by Cancer of the Salivary Gland</t>
  </si>
  <si>
    <t>Mortality by all Forms of Death</t>
  </si>
  <si>
    <t>1990s</t>
  </si>
  <si>
    <t>2000s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</si>
</sst>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73" formatCode="###0"/>
  </numFmts>
  <fonts count="24">
    <font>
      <sz val="10"/>
      <name val="Geneva"/>
    </font>
    <font>
      <sz val="10"/>
      <name val="Geneva"/>
    </font>
    <font>
      <sz val="10"/>
      <color indexed="10"/>
      <name val="Geneva"/>
    </font>
    <font>
      <sz val="10"/>
      <color indexed="8"/>
      <name val="Geneva"/>
    </font>
    <font>
      <b/>
      <sz val="10"/>
      <name val="Palatino"/>
    </font>
    <font>
      <sz val="10"/>
      <color indexed="8"/>
      <name val="Palatino"/>
    </font>
    <font>
      <b/>
      <sz val="12"/>
      <name val="Palatino"/>
    </font>
    <font>
      <sz val="14"/>
      <color indexed="16"/>
      <name val="Palatino"/>
    </font>
    <font>
      <sz val="14"/>
      <color indexed="8"/>
      <name val="Palatino"/>
    </font>
    <font>
      <sz val="18"/>
      <name val="Geneva"/>
    </font>
    <font>
      <sz val="48"/>
      <color indexed="8"/>
      <name val="Palatino"/>
    </font>
    <font>
      <sz val="36"/>
      <color indexed="8"/>
      <name val="Palatino"/>
    </font>
    <font>
      <sz val="36"/>
      <color indexed="8"/>
      <name val="Symbol"/>
      <family val="1"/>
      <charset val="2"/>
    </font>
    <font>
      <sz val="36"/>
      <color indexed="8"/>
      <name val="Tms Rmn"/>
    </font>
    <font>
      <b/>
      <sz val="12"/>
      <name val="Symbol"/>
      <family val="1"/>
      <charset val="2"/>
    </font>
    <font>
      <b/>
      <sz val="10"/>
      <color indexed="8"/>
      <name val="Palatino"/>
    </font>
    <font>
      <sz val="8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7"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34">
    <xf numFmtId="0" fontId="0" fillId="0" borderId="0" xfId="0"/>
    <xf numFmtId="0" fontId="0" fillId="2" borderId="0" xfId="0" applyFill="1"/>
    <xf numFmtId="0" fontId="7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10" fillId="2" borderId="0" xfId="0" applyNumberFormat="1" applyFont="1" applyFill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 wrapText="1"/>
    </xf>
    <xf numFmtId="166" fontId="11" fillId="3" borderId="4" xfId="0" applyNumberFormat="1" applyFont="1" applyFill="1" applyBorder="1" applyAlignment="1">
      <alignment horizontal="center" vertical="center" wrapText="1"/>
    </xf>
    <xf numFmtId="166" fontId="11" fillId="3" borderId="8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/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right"/>
    </xf>
    <xf numFmtId="3" fontId="17" fillId="4" borderId="0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center"/>
    </xf>
    <xf numFmtId="3" fontId="1" fillId="4" borderId="0" xfId="80" applyNumberFormat="1" applyFont="1" applyFill="1" applyBorder="1" applyAlignment="1">
      <alignment horizontal="center" vertical="center"/>
    </xf>
    <xf numFmtId="3" fontId="1" fillId="4" borderId="0" xfId="79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" fillId="4" borderId="0" xfId="82" applyNumberFormat="1" applyFont="1" applyFill="1" applyBorder="1" applyAlignment="1">
      <alignment horizontal="center" vertical="center"/>
    </xf>
    <xf numFmtId="3" fontId="1" fillId="4" borderId="0" xfId="8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3" fontId="19" fillId="0" borderId="0" xfId="28" applyNumberFormat="1" applyFont="1" applyBorder="1" applyAlignment="1">
      <alignment horizontal="center" vertical="top"/>
    </xf>
    <xf numFmtId="173" fontId="23" fillId="0" borderId="0" xfId="28" applyNumberFormat="1" applyBorder="1" applyAlignment="1">
      <alignment horizontal="center"/>
    </xf>
    <xf numFmtId="173" fontId="19" fillId="0" borderId="0" xfId="39" applyNumberFormat="1" applyFont="1" applyBorder="1" applyAlignment="1">
      <alignment horizontal="center" vertical="top"/>
    </xf>
    <xf numFmtId="173" fontId="19" fillId="0" borderId="0" xfId="13" applyNumberFormat="1" applyFont="1" applyBorder="1" applyAlignment="1">
      <alignment horizontal="center" vertical="top"/>
    </xf>
    <xf numFmtId="173" fontId="19" fillId="0" borderId="0" xfId="47" applyNumberFormat="1" applyFont="1" applyBorder="1" applyAlignment="1">
      <alignment horizontal="center" vertical="top"/>
    </xf>
    <xf numFmtId="173" fontId="19" fillId="0" borderId="0" xfId="31" applyNumberFormat="1" applyFont="1" applyBorder="1" applyAlignment="1">
      <alignment horizontal="center" vertical="top"/>
    </xf>
    <xf numFmtId="173" fontId="19" fillId="0" borderId="0" xfId="58" applyNumberFormat="1" applyFont="1" applyBorder="1" applyAlignment="1">
      <alignment horizontal="center" vertical="top"/>
    </xf>
    <xf numFmtId="173" fontId="19" fillId="0" borderId="0" xfId="46" applyNumberFormat="1" applyFont="1" applyBorder="1" applyAlignment="1">
      <alignment horizontal="center" vertical="top"/>
    </xf>
    <xf numFmtId="173" fontId="19" fillId="0" borderId="0" xfId="43" applyNumberFormat="1" applyFont="1" applyBorder="1" applyAlignment="1">
      <alignment horizontal="center" vertical="top"/>
    </xf>
    <xf numFmtId="173" fontId="19" fillId="0" borderId="0" xfId="1" applyNumberFormat="1" applyFont="1" applyBorder="1" applyAlignment="1">
      <alignment horizontal="center" vertical="top"/>
    </xf>
    <xf numFmtId="173" fontId="19" fillId="0" borderId="0" xfId="2" applyNumberFormat="1" applyFont="1" applyBorder="1" applyAlignment="1">
      <alignment horizontal="center" vertical="top"/>
    </xf>
    <xf numFmtId="173" fontId="19" fillId="0" borderId="0" xfId="3" applyNumberFormat="1" applyFont="1" applyBorder="1" applyAlignment="1">
      <alignment horizontal="center" vertical="top"/>
    </xf>
    <xf numFmtId="173" fontId="19" fillId="0" borderId="0" xfId="4" applyNumberFormat="1" applyFont="1" applyBorder="1" applyAlignment="1">
      <alignment horizontal="center" vertical="top"/>
    </xf>
    <xf numFmtId="173" fontId="19" fillId="0" borderId="0" xfId="5" applyNumberFormat="1" applyFont="1" applyBorder="1" applyAlignment="1">
      <alignment horizontal="center" vertical="top"/>
    </xf>
    <xf numFmtId="173" fontId="19" fillId="0" borderId="0" xfId="6" applyNumberFormat="1" applyFont="1" applyBorder="1" applyAlignment="1">
      <alignment horizontal="center" vertical="top"/>
    </xf>
    <xf numFmtId="173" fontId="19" fillId="0" borderId="0" xfId="7" applyNumberFormat="1" applyFont="1" applyBorder="1" applyAlignment="1">
      <alignment horizontal="center" vertical="top"/>
    </xf>
    <xf numFmtId="173" fontId="19" fillId="0" borderId="0" xfId="8" applyNumberFormat="1" applyFont="1" applyBorder="1" applyAlignment="1">
      <alignment horizontal="center" vertical="top"/>
    </xf>
    <xf numFmtId="173" fontId="19" fillId="0" borderId="0" xfId="18" applyNumberFormat="1" applyFont="1" applyBorder="1" applyAlignment="1">
      <alignment horizontal="center" vertical="top"/>
    </xf>
    <xf numFmtId="173" fontId="19" fillId="0" borderId="0" xfId="19" applyNumberFormat="1" applyFont="1" applyBorder="1" applyAlignment="1">
      <alignment horizontal="center" vertical="top"/>
    </xf>
    <xf numFmtId="173" fontId="19" fillId="0" borderId="0" xfId="20" applyNumberFormat="1" applyFont="1" applyBorder="1" applyAlignment="1">
      <alignment horizontal="center" vertical="top"/>
    </xf>
    <xf numFmtId="173" fontId="19" fillId="0" borderId="0" xfId="21" applyNumberFormat="1" applyFont="1" applyBorder="1" applyAlignment="1">
      <alignment horizontal="center" vertical="top"/>
    </xf>
    <xf numFmtId="173" fontId="19" fillId="0" borderId="0" xfId="22" applyNumberFormat="1" applyFont="1" applyBorder="1" applyAlignment="1">
      <alignment horizontal="center" vertical="top"/>
    </xf>
    <xf numFmtId="173" fontId="19" fillId="0" borderId="0" xfId="23" applyNumberFormat="1" applyFont="1" applyBorder="1" applyAlignment="1">
      <alignment horizontal="center" vertical="top"/>
    </xf>
    <xf numFmtId="173" fontId="19" fillId="0" borderId="0" xfId="24" applyNumberFormat="1" applyFont="1" applyBorder="1" applyAlignment="1">
      <alignment horizontal="center" vertical="top"/>
    </xf>
    <xf numFmtId="173" fontId="19" fillId="0" borderId="0" xfId="25" applyNumberFormat="1" applyFont="1" applyBorder="1" applyAlignment="1">
      <alignment horizontal="center" vertical="top"/>
    </xf>
    <xf numFmtId="173" fontId="19" fillId="0" borderId="0" xfId="26" applyNumberFormat="1" applyFont="1" applyBorder="1" applyAlignment="1">
      <alignment horizontal="center" vertical="top"/>
    </xf>
    <xf numFmtId="173" fontId="19" fillId="0" borderId="0" xfId="27" applyNumberFormat="1" applyFont="1" applyBorder="1" applyAlignment="1">
      <alignment horizontal="center" vertical="top"/>
    </xf>
    <xf numFmtId="173" fontId="19" fillId="0" borderId="0" xfId="33" applyNumberFormat="1" applyFont="1" applyBorder="1" applyAlignment="1">
      <alignment horizontal="center" vertical="top"/>
    </xf>
    <xf numFmtId="173" fontId="22" fillId="0" borderId="0" xfId="34" applyNumberFormat="1" applyFont="1" applyBorder="1" applyAlignment="1">
      <alignment horizontal="center" vertical="top"/>
    </xf>
    <xf numFmtId="173" fontId="22" fillId="0" borderId="0" xfId="35" applyNumberFormat="1" applyFont="1" applyBorder="1" applyAlignment="1">
      <alignment horizontal="center" vertical="top"/>
    </xf>
    <xf numFmtId="173" fontId="19" fillId="0" borderId="0" xfId="36" applyNumberFormat="1" applyFont="1" applyBorder="1" applyAlignment="1">
      <alignment horizontal="center" vertical="top"/>
    </xf>
    <xf numFmtId="173" fontId="19" fillId="0" borderId="0" xfId="37" applyNumberFormat="1" applyFont="1" applyBorder="1" applyAlignment="1">
      <alignment horizontal="center" vertical="top"/>
    </xf>
    <xf numFmtId="173" fontId="19" fillId="0" borderId="0" xfId="38" applyNumberFormat="1" applyFont="1" applyBorder="1" applyAlignment="1">
      <alignment horizontal="center" vertical="top"/>
    </xf>
    <xf numFmtId="173" fontId="19" fillId="0" borderId="0" xfId="85" applyNumberFormat="1" applyFont="1" applyBorder="1" applyAlignment="1">
      <alignment horizontal="center" vertical="top"/>
    </xf>
    <xf numFmtId="173" fontId="0" fillId="0" borderId="0" xfId="0" applyNumberFormat="1" applyAlignment="1">
      <alignment horizontal="center"/>
    </xf>
    <xf numFmtId="173" fontId="19" fillId="0" borderId="0" xfId="84" applyNumberFormat="1" applyFont="1" applyBorder="1" applyAlignment="1">
      <alignment horizontal="center" vertical="top"/>
    </xf>
    <xf numFmtId="173" fontId="19" fillId="0" borderId="0" xfId="83" applyNumberFormat="1" applyFont="1" applyBorder="1" applyAlignment="1">
      <alignment horizontal="center" vertical="top"/>
    </xf>
    <xf numFmtId="173" fontId="0" fillId="2" borderId="0" xfId="0" applyNumberFormat="1" applyFill="1" applyBorder="1" applyAlignment="1">
      <alignment horizontal="center" vertical="center"/>
    </xf>
    <xf numFmtId="173" fontId="19" fillId="0" borderId="0" xfId="86" applyNumberFormat="1" applyFont="1" applyBorder="1" applyAlignment="1">
      <alignment horizontal="center" vertical="top"/>
    </xf>
    <xf numFmtId="2" fontId="1" fillId="2" borderId="0" xfId="0" applyNumberFormat="1" applyFont="1" applyFill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3" fillId="0" borderId="0" xfId="50" applyNumberFormat="1" applyAlignment="1">
      <alignment horizontal="center"/>
    </xf>
    <xf numFmtId="3" fontId="23" fillId="0" borderId="0" xfId="54" applyNumberFormat="1" applyAlignment="1">
      <alignment horizontal="center"/>
    </xf>
    <xf numFmtId="3" fontId="23" fillId="0" borderId="0" xfId="62" applyNumberFormat="1" applyAlignment="1">
      <alignment horizontal="center"/>
    </xf>
    <xf numFmtId="3" fontId="23" fillId="0" borderId="0" xfId="63" applyNumberFormat="1" applyAlignment="1">
      <alignment horizontal="center"/>
    </xf>
    <xf numFmtId="3" fontId="23" fillId="0" borderId="0" xfId="67" applyNumberFormat="1" applyAlignment="1">
      <alignment horizontal="center"/>
    </xf>
    <xf numFmtId="3" fontId="23" fillId="0" borderId="0" xfId="71" applyNumberFormat="1" applyAlignment="1">
      <alignment horizontal="center"/>
    </xf>
    <xf numFmtId="3" fontId="23" fillId="0" borderId="0" xfId="75" applyNumberFormat="1" applyAlignment="1">
      <alignment horizontal="center"/>
    </xf>
    <xf numFmtId="3" fontId="23" fillId="0" borderId="0" xfId="52" applyNumberFormat="1"/>
    <xf numFmtId="3" fontId="23" fillId="0" borderId="0" xfId="52" applyNumberFormat="1" applyAlignment="1">
      <alignment horizontal="center"/>
    </xf>
    <xf numFmtId="3" fontId="23" fillId="0" borderId="0" xfId="56" applyNumberFormat="1" applyAlignment="1">
      <alignment horizontal="center"/>
    </xf>
    <xf numFmtId="3" fontId="23" fillId="0" borderId="0" xfId="59" applyNumberFormat="1" applyAlignment="1">
      <alignment horizontal="center"/>
    </xf>
    <xf numFmtId="3" fontId="23" fillId="0" borderId="0" xfId="64" applyNumberFormat="1" applyAlignment="1">
      <alignment horizontal="center"/>
    </xf>
    <xf numFmtId="3" fontId="23" fillId="0" borderId="0" xfId="68" applyNumberFormat="1" applyAlignment="1">
      <alignment horizontal="center"/>
    </xf>
    <xf numFmtId="3" fontId="23" fillId="0" borderId="0" xfId="72" applyNumberFormat="1" applyAlignment="1">
      <alignment horizontal="center"/>
    </xf>
    <xf numFmtId="3" fontId="23" fillId="0" borderId="0" xfId="76" applyNumberFormat="1" applyAlignment="1">
      <alignment horizontal="center"/>
    </xf>
    <xf numFmtId="3" fontId="23" fillId="0" borderId="0" xfId="51" applyNumberFormat="1" applyAlignment="1">
      <alignment horizontal="center"/>
    </xf>
    <xf numFmtId="3" fontId="23" fillId="0" borderId="0" xfId="55" applyNumberFormat="1" applyAlignment="1">
      <alignment horizontal="center"/>
    </xf>
    <xf numFmtId="3" fontId="23" fillId="0" borderId="0" xfId="60" applyNumberFormat="1" applyAlignment="1">
      <alignment horizontal="center"/>
    </xf>
    <xf numFmtId="3" fontId="23" fillId="0" borderId="0" xfId="65" applyNumberFormat="1" applyAlignment="1">
      <alignment horizontal="center"/>
    </xf>
    <xf numFmtId="3" fontId="23" fillId="0" borderId="0" xfId="69" applyNumberFormat="1" applyAlignment="1">
      <alignment horizontal="center"/>
    </xf>
    <xf numFmtId="3" fontId="23" fillId="0" borderId="0" xfId="73" applyNumberFormat="1" applyAlignment="1">
      <alignment horizontal="center"/>
    </xf>
    <xf numFmtId="3" fontId="23" fillId="0" borderId="0" xfId="77" applyNumberFormat="1" applyAlignment="1">
      <alignment horizontal="center"/>
    </xf>
    <xf numFmtId="3" fontId="23" fillId="0" borderId="0" xfId="53" applyNumberFormat="1" applyAlignment="1">
      <alignment horizontal="center"/>
    </xf>
    <xf numFmtId="3" fontId="23" fillId="0" borderId="0" xfId="57" applyNumberFormat="1" applyAlignment="1">
      <alignment horizontal="center"/>
    </xf>
    <xf numFmtId="3" fontId="23" fillId="0" borderId="0" xfId="61" applyNumberFormat="1" applyAlignment="1">
      <alignment horizontal="center"/>
    </xf>
    <xf numFmtId="3" fontId="23" fillId="0" borderId="0" xfId="66" applyNumberFormat="1" applyAlignment="1">
      <alignment horizontal="center"/>
    </xf>
    <xf numFmtId="3" fontId="23" fillId="0" borderId="0" xfId="70" applyNumberFormat="1" applyAlignment="1">
      <alignment horizontal="center"/>
    </xf>
    <xf numFmtId="3" fontId="23" fillId="0" borderId="0" xfId="74" applyNumberFormat="1" applyAlignment="1">
      <alignment horizontal="center"/>
    </xf>
    <xf numFmtId="3" fontId="23" fillId="0" borderId="0" xfId="78" applyNumberFormat="1" applyAlignment="1">
      <alignment horizontal="center"/>
    </xf>
    <xf numFmtId="0" fontId="6" fillId="5" borderId="0" xfId="0" applyFon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87">
    <cellStyle name="Normal" xfId="0" builtinId="0"/>
    <cellStyle name="Normal 12" xfId="1"/>
    <cellStyle name="Normal 13" xfId="2"/>
    <cellStyle name="Normal 14" xfId="3"/>
    <cellStyle name="Normal 15" xfId="4"/>
    <cellStyle name="Normal 16" xfId="5"/>
    <cellStyle name="Normal 17" xfId="6"/>
    <cellStyle name="Normal 18" xfId="7"/>
    <cellStyle name="Normal 19" xfId="8"/>
    <cellStyle name="Normal 2 10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 2" xfId="29"/>
    <cellStyle name="Normal 3 3" xfId="30"/>
    <cellStyle name="Normal 3 4" xfId="31"/>
    <cellStyle name="Normal 3 5" xfId="32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4" xfId="39"/>
    <cellStyle name="Normal 4 2" xfId="40"/>
    <cellStyle name="Normal 4 3" xfId="41"/>
    <cellStyle name="Normal 4 4" xfId="42"/>
    <cellStyle name="Normal 4 5" xfId="43"/>
    <cellStyle name="Normal 5 2" xfId="44"/>
    <cellStyle name="Normal 5 3" xfId="45"/>
    <cellStyle name="Normal 5 4" xfId="46"/>
    <cellStyle name="Normal 6 2" xfId="47"/>
    <cellStyle name="Normal 6 3" xfId="48"/>
    <cellStyle name="Normal 6 4" xfId="49"/>
    <cellStyle name="Normal 62" xfId="50"/>
    <cellStyle name="Normal 63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  <cellStyle name="Normal 87" xfId="75"/>
    <cellStyle name="Normal 88" xfId="76"/>
    <cellStyle name="Normal 89" xfId="77"/>
    <cellStyle name="Normal 90" xfId="78"/>
    <cellStyle name="Normal_Population (EAF)" xfId="79"/>
    <cellStyle name="Normal_Population (EAM)" xfId="80"/>
    <cellStyle name="Normal_Population (NEAF)" xfId="81"/>
    <cellStyle name="Normal_Population (NEAM)" xfId="82"/>
    <cellStyle name="Normal_Sheet1" xfId="83"/>
    <cellStyle name="Normal_Sheet2" xfId="84"/>
    <cellStyle name="Normal_Sheet3" xfId="85"/>
    <cellStyle name="Normal_Sheet4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66974671368305438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2E-4F0D-AD3E-9CB43EDBC291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E-4F0D-AD3E-9CB43EDBC291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7.033365347232384</c:v>
                </c:pt>
                <c:pt idx="17">
                  <c:v>13.663235844916326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2E-4F0D-AD3E-9CB43EDBC291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</c:formatCode>
                <c:ptCount val="21"/>
                <c:pt idx="14">
                  <c:v>2.5351129147147056</c:v>
                </c:pt>
                <c:pt idx="15">
                  <c:v>3.3477761568635023</c:v>
                </c:pt>
                <c:pt idx="16">
                  <c:v>6.2699161394258338</c:v>
                </c:pt>
                <c:pt idx="17">
                  <c:v>14.468474431112943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2E-4F0D-AD3E-9CB43EDBC291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</c:formatCode>
                <c:ptCount val="21"/>
                <c:pt idx="12">
                  <c:v>1.166067974950842</c:v>
                </c:pt>
                <c:pt idx="13">
                  <c:v>1.8930147826098289</c:v>
                </c:pt>
                <c:pt idx="14">
                  <c:v>2.3789100249684454</c:v>
                </c:pt>
                <c:pt idx="15">
                  <c:v>3.9832964755114331</c:v>
                </c:pt>
                <c:pt idx="16">
                  <c:v>5.663199322995168</c:v>
                </c:pt>
                <c:pt idx="17">
                  <c:v>9.819121114671189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32E-4F0D-AD3E-9CB43EDBC291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0.36993164135375722</c:v>
                </c:pt>
                <c:pt idx="12">
                  <c:v>0.79948138643064837</c:v>
                </c:pt>
                <c:pt idx="13">
                  <c:v>1.2558528204389754</c:v>
                </c:pt>
                <c:pt idx="14">
                  <c:v>1.7951486747184744</c:v>
                </c:pt>
                <c:pt idx="15">
                  <c:v>2.5127583063365071</c:v>
                </c:pt>
                <c:pt idx="16">
                  <c:v>3.1915935514301053</c:v>
                </c:pt>
                <c:pt idx="17">
                  <c:v>2.8126035552517812</c:v>
                </c:pt>
                <c:pt idx="18">
                  <c:v>0.97431440532077129</c:v>
                </c:pt>
                <c:pt idx="20">
                  <c:v>5.3152681100791712</c:v>
                </c:pt>
                <c:pt idx="21">
                  <c:v>10.681468955886768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32E-4F0D-AD3E-9CB43EDBC291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0.28447603054299264</c:v>
                </c:pt>
                <c:pt idx="10">
                  <c:v>0.29307091775993754</c:v>
                </c:pt>
                <c:pt idx="11">
                  <c:v>0.6007842169762192</c:v>
                </c:pt>
                <c:pt idx="12">
                  <c:v>1.0027854152167819</c:v>
                </c:pt>
                <c:pt idx="13">
                  <c:v>1.2726682206148188</c:v>
                </c:pt>
                <c:pt idx="14">
                  <c:v>1.5461519633459626</c:v>
                </c:pt>
                <c:pt idx="15">
                  <c:v>1.4028305204291862</c:v>
                </c:pt>
                <c:pt idx="16">
                  <c:v>0.3087492949021689</c:v>
                </c:pt>
                <c:pt idx="17">
                  <c:v>0</c:v>
                </c:pt>
                <c:pt idx="18">
                  <c:v>3.4564163118380868</c:v>
                </c:pt>
                <c:pt idx="19">
                  <c:v>9.1906181986566082</c:v>
                </c:pt>
                <c:pt idx="20">
                  <c:v>7.880089327692037</c:v>
                </c:pt>
                <c:pt idx="21">
                  <c:v>8.0940923430668441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32E-4F0D-AD3E-9CB43EDBC291}"/>
            </c:ext>
          </c:extLst>
        </c:ser>
        <c:ser>
          <c:idx val="11"/>
          <c:order val="7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</c:formatCode>
                <c:ptCount val="22"/>
                <c:pt idx="7">
                  <c:v>2.8228619175815227E-2</c:v>
                </c:pt>
                <c:pt idx="8">
                  <c:v>9.0590614140060852E-2</c:v>
                </c:pt>
                <c:pt idx="9">
                  <c:v>0.18319804735952464</c:v>
                </c:pt>
                <c:pt idx="10">
                  <c:v>0.3197215840607307</c:v>
                </c:pt>
                <c:pt idx="11">
                  <c:v>0.54785338944698891</c:v>
                </c:pt>
                <c:pt idx="12">
                  <c:v>0.77318159940236775</c:v>
                </c:pt>
                <c:pt idx="13">
                  <c:v>0.5901298006284994</c:v>
                </c:pt>
                <c:pt idx="14">
                  <c:v>0.21335171593096669</c:v>
                </c:pt>
                <c:pt idx="15">
                  <c:v>0</c:v>
                </c:pt>
                <c:pt idx="16">
                  <c:v>1.374296247828525</c:v>
                </c:pt>
                <c:pt idx="17">
                  <c:v>3.5728074129986402</c:v>
                </c:pt>
                <c:pt idx="18">
                  <c:v>5.1582327212524826</c:v>
                </c:pt>
                <c:pt idx="19">
                  <c:v>8.4799475077228568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32E-4F0D-AD3E-9CB43EDBC291}"/>
            </c:ext>
          </c:extLst>
        </c:ser>
        <c:ser>
          <c:idx val="12"/>
          <c:order val="8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9.472504002844816E-3</c:v>
                </c:pt>
                <c:pt idx="6">
                  <c:v>3.1786202584138119E-2</c:v>
                </c:pt>
                <c:pt idx="7">
                  <c:v>7.305924538214098E-2</c:v>
                </c:pt>
                <c:pt idx="8">
                  <c:v>9.3251717732619518E-2</c:v>
                </c:pt>
                <c:pt idx="9">
                  <c:v>0.17468174369525608</c:v>
                </c:pt>
                <c:pt idx="10">
                  <c:v>0.27182903368906253</c:v>
                </c:pt>
                <c:pt idx="11">
                  <c:v>0.28528962106139766</c:v>
                </c:pt>
                <c:pt idx="12">
                  <c:v>9.2677063659159134E-2</c:v>
                </c:pt>
                <c:pt idx="13">
                  <c:v>0</c:v>
                </c:pt>
                <c:pt idx="14">
                  <c:v>0.62593601148744149</c:v>
                </c:pt>
                <c:pt idx="15">
                  <c:v>1.6366461753737123</c:v>
                </c:pt>
                <c:pt idx="16">
                  <c:v>2.3330421049333441</c:v>
                </c:pt>
                <c:pt idx="17">
                  <c:v>3.3996074387170574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32E-4F0D-AD3E-9CB43EDBC291}"/>
            </c:ext>
          </c:extLst>
        </c:ser>
        <c:ser>
          <c:idx val="13"/>
          <c:order val="9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</c:v>
                </c:pt>
                <c:pt idx="4">
                  <c:v>5.3726596733246878E-3</c:v>
                </c:pt>
                <c:pt idx="5">
                  <c:v>2.390195386279376E-2</c:v>
                </c:pt>
                <c:pt idx="6">
                  <c:v>3.4082652930593774E-2</c:v>
                </c:pt>
                <c:pt idx="7">
                  <c:v>4.5391368286988143E-2</c:v>
                </c:pt>
                <c:pt idx="8">
                  <c:v>8.2705156227512469E-2</c:v>
                </c:pt>
                <c:pt idx="9">
                  <c:v>7.5239079500563064E-2</c:v>
                </c:pt>
                <c:pt idx="10">
                  <c:v>2.0253952386104009E-2</c:v>
                </c:pt>
                <c:pt idx="11">
                  <c:v>0</c:v>
                </c:pt>
                <c:pt idx="12">
                  <c:v>0.32699651202645669</c:v>
                </c:pt>
                <c:pt idx="13">
                  <c:v>0.77334607262470145</c:v>
                </c:pt>
                <c:pt idx="14">
                  <c:v>1.1057634510402932</c:v>
                </c:pt>
                <c:pt idx="15">
                  <c:v>1.662186057838942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32E-4F0D-AD3E-9CB43EDBC291}"/>
            </c:ext>
          </c:extLst>
        </c:ser>
        <c:ser>
          <c:idx val="14"/>
          <c:order val="10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1.2456588500923928E-2</c:v>
                </c:pt>
                <c:pt idx="3">
                  <c:v>4.4007619197115972E-3</c:v>
                </c:pt>
                <c:pt idx="4">
                  <c:v>1.6471437771253698E-2</c:v>
                </c:pt>
                <c:pt idx="5">
                  <c:v>1.8495731600111587E-2</c:v>
                </c:pt>
                <c:pt idx="6">
                  <c:v>2.7261313587140335E-2</c:v>
                </c:pt>
                <c:pt idx="7">
                  <c:v>2.5256582214176662E-2</c:v>
                </c:pt>
                <c:pt idx="8">
                  <c:v>4.481087990783587E-3</c:v>
                </c:pt>
                <c:pt idx="9">
                  <c:v>0</c:v>
                </c:pt>
                <c:pt idx="10">
                  <c:v>0.12114449989859577</c:v>
                </c:pt>
                <c:pt idx="11">
                  <c:v>0.3054074741033419</c:v>
                </c:pt>
                <c:pt idx="12">
                  <c:v>0.45564293454652516</c:v>
                </c:pt>
                <c:pt idx="13">
                  <c:v>0.82952960944037879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32E-4F0D-AD3E-9CB43EDBC291}"/>
            </c:ext>
          </c:extLst>
        </c:ser>
        <c:ser>
          <c:idx val="15"/>
          <c:order val="11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1.0493662459418653E-2</c:v>
                </c:pt>
                <c:pt idx="3">
                  <c:v>9.239565050726992E-3</c:v>
                </c:pt>
                <c:pt idx="4">
                  <c:v>1.1519256014970881E-2</c:v>
                </c:pt>
                <c:pt idx="5">
                  <c:v>1.1414919420229706E-2</c:v>
                </c:pt>
                <c:pt idx="6">
                  <c:v>2.266712498288415E-3</c:v>
                </c:pt>
                <c:pt idx="7">
                  <c:v>0</c:v>
                </c:pt>
                <c:pt idx="8">
                  <c:v>2.769672137490017E-2</c:v>
                </c:pt>
                <c:pt idx="9">
                  <c:v>7.8104283421259482E-2</c:v>
                </c:pt>
                <c:pt idx="10">
                  <c:v>0.14819762583652449</c:v>
                </c:pt>
                <c:pt idx="11">
                  <c:v>0.31246699247362458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32E-4F0D-AD3E-9CB43EDBC291}"/>
            </c:ext>
          </c:extLst>
        </c:ser>
        <c:ser>
          <c:idx val="16"/>
          <c:order val="12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3.5810446518769129E-3</c:v>
                </c:pt>
                <c:pt idx="3">
                  <c:v>4.7202455558000385E-3</c:v>
                </c:pt>
                <c:pt idx="4">
                  <c:v>0</c:v>
                </c:pt>
                <c:pt idx="5">
                  <c:v>0</c:v>
                </c:pt>
                <c:pt idx="6">
                  <c:v>3.5614317477196608E-3</c:v>
                </c:pt>
                <c:pt idx="7">
                  <c:v>1.8199268833025074E-2</c:v>
                </c:pt>
                <c:pt idx="8">
                  <c:v>4.0132616508550316E-2</c:v>
                </c:pt>
                <c:pt idx="9">
                  <c:v>0.1052500041955869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32E-4F0D-AD3E-9CB43EDBC291}"/>
            </c:ext>
          </c:extLst>
        </c:ser>
        <c:ser>
          <c:idx val="17"/>
          <c:order val="13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2.6945629410904158E-3</c:v>
                </c:pt>
                <c:pt idx="5">
                  <c:v>5.2918009051808454E-3</c:v>
                </c:pt>
                <c:pt idx="6">
                  <c:v>7.6262363722478963E-3</c:v>
                </c:pt>
                <c:pt idx="7">
                  <c:v>2.6922109983227742E-2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32E-4F0D-AD3E-9CB43EDBC291}"/>
            </c:ext>
          </c:extLst>
        </c:ser>
        <c:ser>
          <c:idx val="18"/>
          <c:order val="14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(EA)'!$P$5:$P$26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3.6450922011214025E-3</c:v>
                </c:pt>
                <c:pt idx="5">
                  <c:v>2.3702855685622231E-3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32E-4F0D-AD3E-9CB43EDBC291}"/>
            </c:ext>
          </c:extLst>
        </c:ser>
        <c:ser>
          <c:idx val="0"/>
          <c:order val="15"/>
          <c:tx>
            <c:strRef>
              <c:f>'Decades (EA)'!$Q$4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(EA)'!$Q$5:$Q$26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2.3987409076994251E-3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32E-4F0D-AD3E-9CB43EDBC291}"/>
            </c:ext>
          </c:extLst>
        </c:ser>
        <c:ser>
          <c:idx val="1"/>
          <c:order val="16"/>
          <c:tx>
            <c:strRef>
              <c:f>'Decades (EA)'!$R$4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(EA)'!$R$5:$R$26</c:f>
              <c:numCache>
                <c:formatCode>0</c:formatCode>
                <c:ptCount val="22"/>
                <c:pt idx="0">
                  <c:v>2.0762824439265817E-2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32E-4F0D-AD3E-9CB43EDBC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30096"/>
        <c:axId val="1"/>
      </c:scatterChart>
      <c:valAx>
        <c:axId val="411330096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300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666686664166978"/>
          <c:y val="0.10392609699769054"/>
          <c:w val="0.66353045869266336"/>
          <c:h val="0.566861001497214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68-45CE-A919-486A3E069961}"/>
            </c:ext>
          </c:extLst>
        </c:ser>
        <c:ser>
          <c:idx val="6"/>
          <c:order val="1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2.8123407329817276</c:v>
                </c:pt>
                <c:pt idx="18">
                  <c:v>6.681089738620261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68-45CE-A919-486A3E069961}"/>
            </c:ext>
          </c:extLst>
        </c:ser>
        <c:ser>
          <c:idx val="7"/>
          <c:order val="2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0.90909089668996879</c:v>
                </c:pt>
                <c:pt idx="16">
                  <c:v>1.5386801201070415</c:v>
                </c:pt>
                <c:pt idx="17">
                  <c:v>3.1623560866979852</c:v>
                </c:pt>
                <c:pt idx="18">
                  <c:v>7.0711693526124613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68-45CE-A919-486A3E069961}"/>
            </c:ext>
          </c:extLst>
        </c:ser>
        <c:ser>
          <c:idx val="8"/>
          <c:order val="3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0.77635469134127932</c:v>
                </c:pt>
                <c:pt idx="14">
                  <c:v>0.90502389797070859</c:v>
                </c:pt>
                <c:pt idx="15">
                  <c:v>1.0441791384891965</c:v>
                </c:pt>
                <c:pt idx="16">
                  <c:v>1.8487116249815851</c:v>
                </c:pt>
                <c:pt idx="17">
                  <c:v>2.1671311998291309</c:v>
                </c:pt>
                <c:pt idx="18">
                  <c:v>5.7881009393925265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68-45CE-A919-486A3E069961}"/>
            </c:ext>
          </c:extLst>
        </c:ser>
        <c:ser>
          <c:idx val="9"/>
          <c:order val="4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0.37414223179917894</c:v>
                </c:pt>
                <c:pt idx="12">
                  <c:v>0.44504152244077649</c:v>
                </c:pt>
                <c:pt idx="13">
                  <c:v>0.55838570555703382</c:v>
                </c:pt>
                <c:pt idx="14">
                  <c:v>0.76475477487124366</c:v>
                </c:pt>
                <c:pt idx="15">
                  <c:v>1.0769310842395394</c:v>
                </c:pt>
                <c:pt idx="16">
                  <c:v>1.2924368828703319</c:v>
                </c:pt>
                <c:pt idx="17">
                  <c:v>1.0923277768643402</c:v>
                </c:pt>
                <c:pt idx="18">
                  <c:v>0.3650402010702567</c:v>
                </c:pt>
                <c:pt idx="20">
                  <c:v>2.5744892467520324</c:v>
                </c:pt>
                <c:pt idx="21">
                  <c:v>7.0246375927082481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C68-45CE-A919-486A3E069961}"/>
            </c:ext>
          </c:extLst>
        </c:ser>
        <c:ser>
          <c:idx val="10"/>
          <c:order val="5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9.7538438481947848E-2</c:v>
                </c:pt>
                <c:pt idx="10">
                  <c:v>0.19754389237710096</c:v>
                </c:pt>
                <c:pt idx="11">
                  <c:v>0.2971364549301182</c:v>
                </c:pt>
                <c:pt idx="12">
                  <c:v>0.43987331618727349</c:v>
                </c:pt>
                <c:pt idx="13">
                  <c:v>0.4972310564307626</c:v>
                </c:pt>
                <c:pt idx="14">
                  <c:v>0.69115032867213999</c:v>
                </c:pt>
                <c:pt idx="15">
                  <c:v>0.50226322459178874</c:v>
                </c:pt>
                <c:pt idx="16">
                  <c:v>0.10772095799735144</c:v>
                </c:pt>
                <c:pt idx="17">
                  <c:v>0</c:v>
                </c:pt>
                <c:pt idx="18">
                  <c:v>1.0742404965700691</c:v>
                </c:pt>
                <c:pt idx="19">
                  <c:v>3.1861758736532897</c:v>
                </c:pt>
                <c:pt idx="20">
                  <c:v>4.5367235142985525</c:v>
                </c:pt>
                <c:pt idx="21">
                  <c:v>6.112694731835143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C68-45CE-A919-486A3E069961}"/>
            </c:ext>
          </c:extLst>
        </c:ser>
        <c:ser>
          <c:idx val="11"/>
          <c:order val="6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5.6880767246997324E-2</c:v>
                </c:pt>
                <c:pt idx="8">
                  <c:v>8.7622975454734409E-2</c:v>
                </c:pt>
                <c:pt idx="9">
                  <c:v>0.12996933352001519</c:v>
                </c:pt>
                <c:pt idx="10">
                  <c:v>0.20619041112286127</c:v>
                </c:pt>
                <c:pt idx="11">
                  <c:v>0.29493642734783981</c:v>
                </c:pt>
                <c:pt idx="12">
                  <c:v>0.40458361591323005</c:v>
                </c:pt>
                <c:pt idx="13">
                  <c:v>0.27698770339102757</c:v>
                </c:pt>
                <c:pt idx="14">
                  <c:v>4.1704315897063277E-2</c:v>
                </c:pt>
                <c:pt idx="15">
                  <c:v>0</c:v>
                </c:pt>
                <c:pt idx="16">
                  <c:v>0.47538684644773688</c:v>
                </c:pt>
                <c:pt idx="17">
                  <c:v>1.3229069939966469</c:v>
                </c:pt>
                <c:pt idx="18">
                  <c:v>1.8402769229337783</c:v>
                </c:pt>
                <c:pt idx="19">
                  <c:v>2.3908438670736407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C68-45CE-A919-486A3E069961}"/>
            </c:ext>
          </c:extLst>
        </c:ser>
        <c:ser>
          <c:idx val="12"/>
          <c:order val="7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3.8252595620493345E-2</c:v>
                </c:pt>
                <c:pt idx="6">
                  <c:v>4.2682902549083336E-2</c:v>
                </c:pt>
                <c:pt idx="7">
                  <c:v>5.8038795781353174E-2</c:v>
                </c:pt>
                <c:pt idx="8">
                  <c:v>8.2988189131655621E-2</c:v>
                </c:pt>
                <c:pt idx="9">
                  <c:v>9.5724693017000997E-2</c:v>
                </c:pt>
                <c:pt idx="10">
                  <c:v>0.2166560239082119</c:v>
                </c:pt>
                <c:pt idx="11">
                  <c:v>0.12758484979643137</c:v>
                </c:pt>
                <c:pt idx="12">
                  <c:v>3.8010031866026264E-2</c:v>
                </c:pt>
                <c:pt idx="13">
                  <c:v>0</c:v>
                </c:pt>
                <c:pt idx="14">
                  <c:v>0.2880546977278311</c:v>
                </c:pt>
                <c:pt idx="15">
                  <c:v>0.65643072777506861</c:v>
                </c:pt>
                <c:pt idx="16">
                  <c:v>0.84870700073644623</c:v>
                </c:pt>
                <c:pt idx="17">
                  <c:v>1.0641539027045235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C68-45CE-A919-486A3E069961}"/>
            </c:ext>
          </c:extLst>
        </c:ser>
        <c:ser>
          <c:idx val="13"/>
          <c:order val="8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0</c:v>
                </c:pt>
                <c:pt idx="4">
                  <c:v>1.6758585059822115E-2</c:v>
                </c:pt>
                <c:pt idx="5">
                  <c:v>1.3834308149211655E-2</c:v>
                </c:pt>
                <c:pt idx="6">
                  <c:v>2.4011481248569402E-2</c:v>
                </c:pt>
                <c:pt idx="7">
                  <c:v>5.1311207836633316E-2</c:v>
                </c:pt>
                <c:pt idx="8">
                  <c:v>7.6810029650559136E-2</c:v>
                </c:pt>
                <c:pt idx="9">
                  <c:v>5.9299802397305326E-2</c:v>
                </c:pt>
                <c:pt idx="10">
                  <c:v>1.3975498010132793E-2</c:v>
                </c:pt>
                <c:pt idx="11">
                  <c:v>0</c:v>
                </c:pt>
                <c:pt idx="12">
                  <c:v>0.13156782532129649</c:v>
                </c:pt>
                <c:pt idx="13">
                  <c:v>0.31761665867749672</c:v>
                </c:pt>
                <c:pt idx="14">
                  <c:v>0.43978799382724104</c:v>
                </c:pt>
                <c:pt idx="15">
                  <c:v>0.59375916892306935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C68-45CE-A919-486A3E069961}"/>
            </c:ext>
          </c:extLst>
        </c:ser>
        <c:ser>
          <c:idx val="14"/>
          <c:order val="9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8.7576525955971006E-3</c:v>
                </c:pt>
                <c:pt idx="3">
                  <c:v>4.6254049400315288E-3</c:v>
                </c:pt>
                <c:pt idx="4">
                  <c:v>6.1621065863219715E-3</c:v>
                </c:pt>
                <c:pt idx="5">
                  <c:v>1.2269453119738705E-2</c:v>
                </c:pt>
                <c:pt idx="6">
                  <c:v>1.6630114610926037E-2</c:v>
                </c:pt>
                <c:pt idx="7">
                  <c:v>2.2552920300282692E-2</c:v>
                </c:pt>
                <c:pt idx="8">
                  <c:v>9.0452555933094592E-3</c:v>
                </c:pt>
                <c:pt idx="9">
                  <c:v>0</c:v>
                </c:pt>
                <c:pt idx="10">
                  <c:v>6.1708620607891611E-2</c:v>
                </c:pt>
                <c:pt idx="11">
                  <c:v>0.16312105717176958</c:v>
                </c:pt>
                <c:pt idx="12">
                  <c:v>0.23271108517891997</c:v>
                </c:pt>
                <c:pt idx="13">
                  <c:v>0.27948954715923136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C68-45CE-A919-486A3E069961}"/>
            </c:ext>
          </c:extLst>
        </c:ser>
        <c:ser>
          <c:idx val="15"/>
          <c:order val="10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4.8926423992773586E-3</c:v>
                </c:pt>
                <c:pt idx="3">
                  <c:v>4.8216983226912029E-3</c:v>
                </c:pt>
                <c:pt idx="4">
                  <c:v>4.7591972822970318E-3</c:v>
                </c:pt>
                <c:pt idx="5">
                  <c:v>4.6964944150671064E-3</c:v>
                </c:pt>
                <c:pt idx="6">
                  <c:v>0</c:v>
                </c:pt>
                <c:pt idx="7">
                  <c:v>0</c:v>
                </c:pt>
                <c:pt idx="8">
                  <c:v>2.4399217367371238E-2</c:v>
                </c:pt>
                <c:pt idx="9">
                  <c:v>5.9671188489531367E-2</c:v>
                </c:pt>
                <c:pt idx="10">
                  <c:v>0.10515733320484467</c:v>
                </c:pt>
                <c:pt idx="11">
                  <c:v>0.11964731282463409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C68-45CE-A919-486A3E069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50480"/>
        <c:axId val="1"/>
      </c:scatterChart>
      <c:valAx>
        <c:axId val="411350480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504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142877140357453"/>
          <c:y val="0.12240209003897606"/>
          <c:w val="0.51047719035120609"/>
          <c:h val="0.49653652415849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03-43D6-AAEE-11938A292E10}"/>
            </c:ext>
          </c:extLst>
        </c:ser>
        <c:ser>
          <c:idx val="5"/>
          <c:order val="1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0</c:v>
                </c:pt>
                <c:pt idx="17">
                  <c:v>4.4094088402275444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03-43D6-AAEE-11938A292E10}"/>
            </c:ext>
          </c:extLst>
        </c:ser>
        <c:ser>
          <c:idx val="6"/>
          <c:order val="2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1.4348961599360499</c:v>
                </c:pt>
                <c:pt idx="15">
                  <c:v>2.1448969730191787</c:v>
                </c:pt>
                <c:pt idx="16">
                  <c:v>2.8565428911912161</c:v>
                </c:pt>
                <c:pt idx="17">
                  <c:v>6.6235380264760506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03-43D6-AAEE-11938A292E10}"/>
            </c:ext>
          </c:extLst>
        </c:ser>
        <c:ser>
          <c:idx val="7"/>
          <c:order val="3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</c:formatCode>
                <c:ptCount val="21"/>
                <c:pt idx="12">
                  <c:v>0.84790356629276908</c:v>
                </c:pt>
                <c:pt idx="13">
                  <c:v>0.84693661381602448</c:v>
                </c:pt>
                <c:pt idx="14">
                  <c:v>1.2776349977827228</c:v>
                </c:pt>
                <c:pt idx="15">
                  <c:v>1.6163107727218324</c:v>
                </c:pt>
                <c:pt idx="16">
                  <c:v>1.9367093972892488</c:v>
                </c:pt>
                <c:pt idx="17">
                  <c:v>4.1204411802079353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03-43D6-AAEE-11938A292E10}"/>
            </c:ext>
          </c:extLst>
        </c:ser>
        <c:ser>
          <c:idx val="8"/>
          <c:order val="4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0.35404408837766266</c:v>
                </c:pt>
                <c:pt idx="11">
                  <c:v>0.90375898800481247</c:v>
                </c:pt>
                <c:pt idx="12">
                  <c:v>1.2042461066303509</c:v>
                </c:pt>
                <c:pt idx="13">
                  <c:v>1.5461536728717364</c:v>
                </c:pt>
                <c:pt idx="14">
                  <c:v>2.0844869980756764</c:v>
                </c:pt>
                <c:pt idx="15">
                  <c:v>1.8238565949883883</c:v>
                </c:pt>
                <c:pt idx="16">
                  <c:v>1.2339948961907377</c:v>
                </c:pt>
                <c:pt idx="17">
                  <c:v>0</c:v>
                </c:pt>
                <c:pt idx="19">
                  <c:v>2.189613310754587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03-43D6-AAEE-11938A292E10}"/>
            </c:ext>
          </c:extLst>
        </c:ser>
        <c:ser>
          <c:idx val="9"/>
          <c:order val="5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0.17215388782108534</c:v>
                </c:pt>
                <c:pt idx="10">
                  <c:v>0.33198357844148424</c:v>
                </c:pt>
                <c:pt idx="11">
                  <c:v>0.55754008180092152</c:v>
                </c:pt>
                <c:pt idx="12">
                  <c:v>0.70501422223100008</c:v>
                </c:pt>
                <c:pt idx="13">
                  <c:v>1.1960991601519992</c:v>
                </c:pt>
                <c:pt idx="14">
                  <c:v>1.8270668561028252</c:v>
                </c:pt>
                <c:pt idx="15">
                  <c:v>1.188177183347169</c:v>
                </c:pt>
                <c:pt idx="16">
                  <c:v>0.12265403702820572</c:v>
                </c:pt>
                <c:pt idx="17">
                  <c:v>0</c:v>
                </c:pt>
                <c:pt idx="18">
                  <c:v>1.2105204015224142</c:v>
                </c:pt>
                <c:pt idx="19">
                  <c:v>3.8763784736476103</c:v>
                </c:pt>
                <c:pt idx="20">
                  <c:v>2.5502462020473562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03-43D6-AAEE-11938A292E10}"/>
            </c:ext>
          </c:extLst>
        </c:ser>
        <c:ser>
          <c:idx val="10"/>
          <c:order val="6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</c:formatCode>
                <c:ptCount val="22"/>
                <c:pt idx="7">
                  <c:v>0</c:v>
                </c:pt>
                <c:pt idx="8">
                  <c:v>0.23313742317884217</c:v>
                </c:pt>
                <c:pt idx="9">
                  <c:v>0.29782264702804367</c:v>
                </c:pt>
                <c:pt idx="10">
                  <c:v>0.55817433560927177</c:v>
                </c:pt>
                <c:pt idx="11">
                  <c:v>0.57712874400811642</c:v>
                </c:pt>
                <c:pt idx="12">
                  <c:v>0.7724524208861927</c:v>
                </c:pt>
                <c:pt idx="13">
                  <c:v>0.68839415304005458</c:v>
                </c:pt>
                <c:pt idx="14">
                  <c:v>0.16379835185032096</c:v>
                </c:pt>
                <c:pt idx="15">
                  <c:v>0</c:v>
                </c:pt>
                <c:pt idx="16">
                  <c:v>0.87016097293379147</c:v>
                </c:pt>
                <c:pt idx="17">
                  <c:v>1.4132201031789555</c:v>
                </c:pt>
                <c:pt idx="18">
                  <c:v>1.9756471369243116</c:v>
                </c:pt>
                <c:pt idx="19">
                  <c:v>2.4644223223791015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03-43D6-AAEE-11938A292E10}"/>
            </c:ext>
          </c:extLst>
        </c:ser>
        <c:ser>
          <c:idx val="11"/>
          <c:order val="7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0</c:v>
                </c:pt>
                <c:pt idx="6">
                  <c:v>3.7768123517066494E-2</c:v>
                </c:pt>
                <c:pt idx="7">
                  <c:v>4.0977314219278346E-2</c:v>
                </c:pt>
                <c:pt idx="8">
                  <c:v>9.7225016929976871E-2</c:v>
                </c:pt>
                <c:pt idx="9">
                  <c:v>0.16971583908361773</c:v>
                </c:pt>
                <c:pt idx="10">
                  <c:v>0.35165728624215964</c:v>
                </c:pt>
                <c:pt idx="11">
                  <c:v>0.40046058007769797</c:v>
                </c:pt>
                <c:pt idx="12">
                  <c:v>6.7308327522619282E-2</c:v>
                </c:pt>
                <c:pt idx="13">
                  <c:v>0</c:v>
                </c:pt>
                <c:pt idx="14">
                  <c:v>0.58317163970955377</c:v>
                </c:pt>
                <c:pt idx="15">
                  <c:v>1.101892437198855</c:v>
                </c:pt>
                <c:pt idx="16">
                  <c:v>1.3749899131081826</c:v>
                </c:pt>
                <c:pt idx="17">
                  <c:v>1.1851645609942631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03-43D6-AAEE-11938A292E10}"/>
            </c:ext>
          </c:extLst>
        </c:ser>
        <c:ser>
          <c:idx val="12"/>
          <c:order val="8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</c:v>
                </c:pt>
                <c:pt idx="4">
                  <c:v>1.8416613752839039E-2</c:v>
                </c:pt>
                <c:pt idx="5">
                  <c:v>2.7159784351303517E-2</c:v>
                </c:pt>
                <c:pt idx="6">
                  <c:v>3.9657420760097352E-2</c:v>
                </c:pt>
                <c:pt idx="7">
                  <c:v>5.2731580412788741E-2</c:v>
                </c:pt>
                <c:pt idx="8">
                  <c:v>6.5351328759140334E-2</c:v>
                </c:pt>
                <c:pt idx="9">
                  <c:v>0.11659028996635562</c:v>
                </c:pt>
                <c:pt idx="10">
                  <c:v>2.6736759049007085E-2</c:v>
                </c:pt>
                <c:pt idx="11">
                  <c:v>0</c:v>
                </c:pt>
                <c:pt idx="12">
                  <c:v>0.25408868230899545</c:v>
                </c:pt>
                <c:pt idx="13">
                  <c:v>0.83972972974677951</c:v>
                </c:pt>
                <c:pt idx="14">
                  <c:v>0.69210854127932209</c:v>
                </c:pt>
                <c:pt idx="15">
                  <c:v>0.67952321127949955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03-43D6-AAEE-11938A292E10}"/>
            </c:ext>
          </c:extLst>
        </c:ser>
        <c:ser>
          <c:idx val="13"/>
          <c:order val="9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1.3763802399000229E-2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2.9153742619050311E-2</c:v>
                </c:pt>
                <c:pt idx="8">
                  <c:v>0</c:v>
                </c:pt>
                <c:pt idx="9">
                  <c:v>0</c:v>
                </c:pt>
                <c:pt idx="10">
                  <c:v>9.1082685481685355E-2</c:v>
                </c:pt>
                <c:pt idx="11">
                  <c:v>0.23922163901930346</c:v>
                </c:pt>
                <c:pt idx="12">
                  <c:v>0.37744993578582314</c:v>
                </c:pt>
                <c:pt idx="13">
                  <c:v>0.48203316657117101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03-43D6-AAEE-11938A292E10}"/>
            </c:ext>
          </c:extLst>
        </c:ser>
        <c:ser>
          <c:idx val="14"/>
          <c:order val="10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2.0662028587787016E-2</c:v>
                </c:pt>
                <c:pt idx="4">
                  <c:v>0</c:v>
                </c:pt>
                <c:pt idx="5">
                  <c:v>0</c:v>
                </c:pt>
                <c:pt idx="6">
                  <c:v>6.4653869154763779E-3</c:v>
                </c:pt>
                <c:pt idx="7">
                  <c:v>0</c:v>
                </c:pt>
                <c:pt idx="8">
                  <c:v>4.3855085542649191E-2</c:v>
                </c:pt>
                <c:pt idx="9">
                  <c:v>0.1029040831551076</c:v>
                </c:pt>
                <c:pt idx="10">
                  <c:v>0.16292433800375225</c:v>
                </c:pt>
                <c:pt idx="11">
                  <c:v>0.16071631283490087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03-43D6-AAEE-11938A29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34256"/>
        <c:axId val="1"/>
      </c:scatterChart>
      <c:valAx>
        <c:axId val="411334256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342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333353330833644"/>
          <c:y val="0.12471155886114696"/>
          <c:w val="0.51238195225596794"/>
          <c:h val="0.4988459929806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49-440E-9739-DA0C992A61AC}"/>
            </c:ext>
          </c:extLst>
        </c:ser>
        <c:ser>
          <c:idx val="5"/>
          <c:order val="1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0</c:v>
                </c:pt>
                <c:pt idx="18">
                  <c:v>3.3049878845815086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49-440E-9739-DA0C992A61AC}"/>
            </c:ext>
          </c:extLst>
        </c:ser>
        <c:ser>
          <c:idx val="6"/>
          <c:order val="2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1.1576725196237176</c:v>
                </c:pt>
                <c:pt idx="16">
                  <c:v>0.35769362919592612</c:v>
                </c:pt>
                <c:pt idx="17">
                  <c:v>2.0042945693240135</c:v>
                </c:pt>
                <c:pt idx="18">
                  <c:v>1.8268772735120939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49-440E-9739-DA0C992A61AC}"/>
            </c:ext>
          </c:extLst>
        </c:ser>
        <c:ser>
          <c:idx val="7"/>
          <c:order val="3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0.57821818872226505</c:v>
                </c:pt>
                <c:pt idx="14">
                  <c:v>0.6649825234236173</c:v>
                </c:pt>
                <c:pt idx="15">
                  <c:v>0.80450394009742077</c:v>
                </c:pt>
                <c:pt idx="16">
                  <c:v>1.124314726385131</c:v>
                </c:pt>
                <c:pt idx="17">
                  <c:v>1.4053181856994466</c:v>
                </c:pt>
                <c:pt idx="18">
                  <c:v>2.660842551000429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49-440E-9739-DA0C992A61AC}"/>
            </c:ext>
          </c:extLst>
        </c:ser>
        <c:ser>
          <c:idx val="8"/>
          <c:order val="4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0.81416173806863201</c:v>
                </c:pt>
                <c:pt idx="12">
                  <c:v>0.60721518684242481</c:v>
                </c:pt>
                <c:pt idx="13">
                  <c:v>0.45462114650839947</c:v>
                </c:pt>
                <c:pt idx="14">
                  <c:v>0.5684368873701936</c:v>
                </c:pt>
                <c:pt idx="15">
                  <c:v>0.69764141889873066</c:v>
                </c:pt>
                <c:pt idx="16">
                  <c:v>0.72200983489816362</c:v>
                </c:pt>
                <c:pt idx="17">
                  <c:v>0.80178263980345288</c:v>
                </c:pt>
                <c:pt idx="18">
                  <c:v>0</c:v>
                </c:pt>
                <c:pt idx="20">
                  <c:v>1.454842680365428</c:v>
                </c:pt>
                <c:pt idx="21">
                  <c:v>1.9255435846317008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C49-440E-9739-DA0C992A61AC}"/>
            </c:ext>
          </c:extLst>
        </c:ser>
        <c:ser>
          <c:idx val="9"/>
          <c:order val="5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0.17475336421330104</c:v>
                </c:pt>
                <c:pt idx="10">
                  <c:v>0.13874362460297571</c:v>
                </c:pt>
                <c:pt idx="11">
                  <c:v>0.37254321614403318</c:v>
                </c:pt>
                <c:pt idx="12">
                  <c:v>0.41568117977477514</c:v>
                </c:pt>
                <c:pt idx="13">
                  <c:v>0.48753820142891396</c:v>
                </c:pt>
                <c:pt idx="14">
                  <c:v>0.84930425561588108</c:v>
                </c:pt>
                <c:pt idx="15">
                  <c:v>0.63110499099764028</c:v>
                </c:pt>
                <c:pt idx="16">
                  <c:v>4.0686699650636468E-2</c:v>
                </c:pt>
                <c:pt idx="17">
                  <c:v>0</c:v>
                </c:pt>
                <c:pt idx="18">
                  <c:v>1.0606816804261197</c:v>
                </c:pt>
                <c:pt idx="19">
                  <c:v>1.377177293467706</c:v>
                </c:pt>
                <c:pt idx="20">
                  <c:v>0.8517866755936524</c:v>
                </c:pt>
                <c:pt idx="21">
                  <c:v>3.0092823689843153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C49-440E-9739-DA0C992A61AC}"/>
            </c:ext>
          </c:extLst>
        </c:ser>
        <c:ser>
          <c:idx val="10"/>
          <c:order val="6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</c:v>
                </c:pt>
                <c:pt idx="8">
                  <c:v>0.19457931513783899</c:v>
                </c:pt>
                <c:pt idx="9">
                  <c:v>0.29321218496423462</c:v>
                </c:pt>
                <c:pt idx="10">
                  <c:v>0.23364087307749723</c:v>
                </c:pt>
                <c:pt idx="11">
                  <c:v>0.26220893387844157</c:v>
                </c:pt>
                <c:pt idx="12">
                  <c:v>0.46074754600343776</c:v>
                </c:pt>
                <c:pt idx="13">
                  <c:v>0.11765335831778295</c:v>
                </c:pt>
                <c:pt idx="14">
                  <c:v>2.1369907030375331E-2</c:v>
                </c:pt>
                <c:pt idx="15">
                  <c:v>0</c:v>
                </c:pt>
                <c:pt idx="16">
                  <c:v>0.40525484867359179</c:v>
                </c:pt>
                <c:pt idx="17">
                  <c:v>0.82243219370872722</c:v>
                </c:pt>
                <c:pt idx="18">
                  <c:v>1.5583459442191967</c:v>
                </c:pt>
                <c:pt idx="19">
                  <c:v>1.4701844886922724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C49-440E-9739-DA0C992A61AC}"/>
            </c:ext>
          </c:extLst>
        </c:ser>
        <c:ser>
          <c:idx val="11"/>
          <c:order val="7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</c:v>
                </c:pt>
                <c:pt idx="6">
                  <c:v>1.9267875732749858E-2</c:v>
                </c:pt>
                <c:pt idx="7">
                  <c:v>4.146114420014492E-2</c:v>
                </c:pt>
                <c:pt idx="8">
                  <c:v>8.1205077106003165E-2</c:v>
                </c:pt>
                <c:pt idx="9">
                  <c:v>0.24573740597816573</c:v>
                </c:pt>
                <c:pt idx="10">
                  <c:v>0.2088118036584414</c:v>
                </c:pt>
                <c:pt idx="11">
                  <c:v>0.14263400972133219</c:v>
                </c:pt>
                <c:pt idx="12">
                  <c:v>2.947508996723254E-2</c:v>
                </c:pt>
                <c:pt idx="13">
                  <c:v>0</c:v>
                </c:pt>
                <c:pt idx="14">
                  <c:v>0.20920587325179404</c:v>
                </c:pt>
                <c:pt idx="15">
                  <c:v>0.55827601585418962</c:v>
                </c:pt>
                <c:pt idx="16">
                  <c:v>0.54368527779163245</c:v>
                </c:pt>
                <c:pt idx="17">
                  <c:v>0.55080832334610696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C49-440E-9739-DA0C992A61AC}"/>
            </c:ext>
          </c:extLst>
        </c:ser>
        <c:ser>
          <c:idx val="12"/>
          <c:order val="8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1.2977297844160532E-2</c:v>
                </c:pt>
                <c:pt idx="7">
                  <c:v>1.2706293308623164E-2</c:v>
                </c:pt>
                <c:pt idx="8">
                  <c:v>0.11229345560756107</c:v>
                </c:pt>
                <c:pt idx="9">
                  <c:v>4.9209357948624216E-2</c:v>
                </c:pt>
                <c:pt idx="10">
                  <c:v>2.4694511363234119E-2</c:v>
                </c:pt>
                <c:pt idx="11">
                  <c:v>0</c:v>
                </c:pt>
                <c:pt idx="12">
                  <c:v>0.16732507876094774</c:v>
                </c:pt>
                <c:pt idx="13">
                  <c:v>0.23320803400780332</c:v>
                </c:pt>
                <c:pt idx="14">
                  <c:v>0.42015118588079803</c:v>
                </c:pt>
                <c:pt idx="15">
                  <c:v>0.31885956349470523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C49-440E-9739-DA0C992A61AC}"/>
            </c:ext>
          </c:extLst>
        </c:ser>
        <c:ser>
          <c:idx val="13"/>
          <c:order val="9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1.3959183434089313E-2</c:v>
                </c:pt>
                <c:pt idx="3">
                  <c:v>1.0132697242769731E-2</c:v>
                </c:pt>
                <c:pt idx="4">
                  <c:v>1.0151440641434114E-2</c:v>
                </c:pt>
                <c:pt idx="5">
                  <c:v>2.0115604188983879E-2</c:v>
                </c:pt>
                <c:pt idx="6">
                  <c:v>0</c:v>
                </c:pt>
                <c:pt idx="7">
                  <c:v>2.7532072815229944E-2</c:v>
                </c:pt>
                <c:pt idx="8">
                  <c:v>8.8296614253742453E-3</c:v>
                </c:pt>
                <c:pt idx="9">
                  <c:v>0</c:v>
                </c:pt>
                <c:pt idx="10">
                  <c:v>3.4881758392177158E-2</c:v>
                </c:pt>
                <c:pt idx="11">
                  <c:v>0.15261372544125637</c:v>
                </c:pt>
                <c:pt idx="12">
                  <c:v>0.20507554750557064</c:v>
                </c:pt>
                <c:pt idx="13">
                  <c:v>0.28863390231068364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C49-440E-9739-DA0C992A61AC}"/>
            </c:ext>
          </c:extLst>
        </c:ser>
        <c:ser>
          <c:idx val="14"/>
          <c:order val="10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1.3901350734111365E-2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4.4487771931582175E-2</c:v>
                </c:pt>
                <c:pt idx="9">
                  <c:v>7.4563735288009997E-2</c:v>
                </c:pt>
                <c:pt idx="10">
                  <c:v>0.14750379558484344</c:v>
                </c:pt>
                <c:pt idx="11">
                  <c:v>0.18341755339798332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C49-440E-9739-DA0C992A6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51312"/>
        <c:axId val="1"/>
      </c:scatterChart>
      <c:valAx>
        <c:axId val="411351312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513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238115235595551"/>
          <c:y val="0.12471155886114696"/>
          <c:w val="0.53142957130358703"/>
          <c:h val="0.4988459929806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7333477182807264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(EA)'!$B$6:$B$26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4D-4C02-8B1E-2289DFB94B7F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4D-4C02-8B1E-2289DFB94B7F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7.033365347232384</c:v>
                </c:pt>
                <c:pt idx="17">
                  <c:v>13.663235844916326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4D-4C02-8B1E-2289DFB94B7F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</c:formatCode>
                <c:ptCount val="21"/>
                <c:pt idx="14">
                  <c:v>2.5351129147147056</c:v>
                </c:pt>
                <c:pt idx="15">
                  <c:v>3.3477761568635023</c:v>
                </c:pt>
                <c:pt idx="16">
                  <c:v>6.2699161394258338</c:v>
                </c:pt>
                <c:pt idx="17">
                  <c:v>14.468474431112943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4D-4C02-8B1E-2289DFB94B7F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</c:formatCode>
                <c:ptCount val="21"/>
                <c:pt idx="12">
                  <c:v>1.166067974950842</c:v>
                </c:pt>
                <c:pt idx="13">
                  <c:v>1.8930147826098289</c:v>
                </c:pt>
                <c:pt idx="14">
                  <c:v>2.3789100249684454</c:v>
                </c:pt>
                <c:pt idx="15">
                  <c:v>3.9832964755114331</c:v>
                </c:pt>
                <c:pt idx="16">
                  <c:v>5.663199322995168</c:v>
                </c:pt>
                <c:pt idx="17">
                  <c:v>9.819121114671189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4D-4C02-8B1E-2289DFB94B7F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0.36993164135375722</c:v>
                </c:pt>
                <c:pt idx="12">
                  <c:v>0.79948138643064837</c:v>
                </c:pt>
                <c:pt idx="13">
                  <c:v>1.2558528204389754</c:v>
                </c:pt>
                <c:pt idx="14">
                  <c:v>1.7951486747184744</c:v>
                </c:pt>
                <c:pt idx="15">
                  <c:v>2.5127583063365071</c:v>
                </c:pt>
                <c:pt idx="16">
                  <c:v>3.1915935514301053</c:v>
                </c:pt>
                <c:pt idx="17">
                  <c:v>2.8126035552517812</c:v>
                </c:pt>
                <c:pt idx="18">
                  <c:v>0.97431440532077129</c:v>
                </c:pt>
                <c:pt idx="20">
                  <c:v>5.3152681100791712</c:v>
                </c:pt>
                <c:pt idx="21">
                  <c:v>10.681468955886768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A4D-4C02-8B1E-2289DFB94B7F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0.28447603054299264</c:v>
                </c:pt>
                <c:pt idx="10">
                  <c:v>0.29307091775993754</c:v>
                </c:pt>
                <c:pt idx="11">
                  <c:v>0.6007842169762192</c:v>
                </c:pt>
                <c:pt idx="12">
                  <c:v>1.0027854152167819</c:v>
                </c:pt>
                <c:pt idx="13">
                  <c:v>1.2726682206148188</c:v>
                </c:pt>
                <c:pt idx="14">
                  <c:v>1.5461519633459626</c:v>
                </c:pt>
                <c:pt idx="15">
                  <c:v>1.4028305204291862</c:v>
                </c:pt>
                <c:pt idx="16">
                  <c:v>0.3087492949021689</c:v>
                </c:pt>
                <c:pt idx="17">
                  <c:v>0</c:v>
                </c:pt>
                <c:pt idx="18">
                  <c:v>3.4564163118380868</c:v>
                </c:pt>
                <c:pt idx="19">
                  <c:v>9.1906181986566082</c:v>
                </c:pt>
                <c:pt idx="20">
                  <c:v>7.880089327692037</c:v>
                </c:pt>
                <c:pt idx="21">
                  <c:v>8.0940923430668441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A4D-4C02-8B1E-2289DFB94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22608"/>
        <c:axId val="1"/>
      </c:scatterChart>
      <c:valAx>
        <c:axId val="411322608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226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571568553930758"/>
          <c:y val="0.25866075054705923"/>
          <c:w val="0.9638113235845519"/>
          <c:h val="0.62355730937789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40858892967"/>
          <c:y val="6.0046257088825564E-2"/>
          <c:w val="0.79619195720230129"/>
          <c:h val="0.74134032790434634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80-4387-8AE6-3D0FCB2502ED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80-4387-8AE6-3D0FCB2502ED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2.8123407329817276</c:v>
                </c:pt>
                <c:pt idx="18">
                  <c:v>6.681089738620261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80-4387-8AE6-3D0FCB2502ED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0.90909089668996879</c:v>
                </c:pt>
                <c:pt idx="16">
                  <c:v>1.5386801201070415</c:v>
                </c:pt>
                <c:pt idx="17">
                  <c:v>3.1623560866979852</c:v>
                </c:pt>
                <c:pt idx="18">
                  <c:v>7.0711693526124613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B80-4387-8AE6-3D0FCB2502ED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0.77635469134127932</c:v>
                </c:pt>
                <c:pt idx="14">
                  <c:v>0.90502389797070859</c:v>
                </c:pt>
                <c:pt idx="15">
                  <c:v>1.0441791384891965</c:v>
                </c:pt>
                <c:pt idx="16">
                  <c:v>1.8487116249815851</c:v>
                </c:pt>
                <c:pt idx="17">
                  <c:v>2.1671311998291309</c:v>
                </c:pt>
                <c:pt idx="18">
                  <c:v>5.7881009393925265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B80-4387-8AE6-3D0FCB2502ED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0.37414223179917894</c:v>
                </c:pt>
                <c:pt idx="12">
                  <c:v>0.44504152244077649</c:v>
                </c:pt>
                <c:pt idx="13">
                  <c:v>0.55838570555703382</c:v>
                </c:pt>
                <c:pt idx="14">
                  <c:v>0.76475477487124366</c:v>
                </c:pt>
                <c:pt idx="15">
                  <c:v>1.0769310842395394</c:v>
                </c:pt>
                <c:pt idx="16">
                  <c:v>1.2924368828703319</c:v>
                </c:pt>
                <c:pt idx="17">
                  <c:v>1.0923277768643402</c:v>
                </c:pt>
                <c:pt idx="18">
                  <c:v>0.3650402010702567</c:v>
                </c:pt>
                <c:pt idx="20">
                  <c:v>2.5744892467520324</c:v>
                </c:pt>
                <c:pt idx="21">
                  <c:v>7.0246375927082481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B80-4387-8AE6-3D0FCB2502ED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9.7538438481947848E-2</c:v>
                </c:pt>
                <c:pt idx="10">
                  <c:v>0.19754389237710096</c:v>
                </c:pt>
                <c:pt idx="11">
                  <c:v>0.2971364549301182</c:v>
                </c:pt>
                <c:pt idx="12">
                  <c:v>0.43987331618727349</c:v>
                </c:pt>
                <c:pt idx="13">
                  <c:v>0.4972310564307626</c:v>
                </c:pt>
                <c:pt idx="14">
                  <c:v>0.69115032867213999</c:v>
                </c:pt>
                <c:pt idx="15">
                  <c:v>0.50226322459178874</c:v>
                </c:pt>
                <c:pt idx="16">
                  <c:v>0.10772095799735144</c:v>
                </c:pt>
                <c:pt idx="17">
                  <c:v>0</c:v>
                </c:pt>
                <c:pt idx="18">
                  <c:v>1.0742404965700691</c:v>
                </c:pt>
                <c:pt idx="19">
                  <c:v>3.1861758736532897</c:v>
                </c:pt>
                <c:pt idx="20">
                  <c:v>4.5367235142985525</c:v>
                </c:pt>
                <c:pt idx="21">
                  <c:v>6.112694731835143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B80-4387-8AE6-3D0FCB250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10128"/>
        <c:axId val="1"/>
      </c:scatterChart>
      <c:valAx>
        <c:axId val="411310128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101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95252093488314"/>
          <c:y val="0.2886838452352809"/>
          <c:w val="0.96571608548931387"/>
          <c:h val="0.6812940299321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40858892967"/>
          <c:y val="6.0046257088825564E-2"/>
          <c:w val="0.79619195720230129"/>
          <c:h val="0.74134032790434634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(NEA)'!$B$6:$B$26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5C-499C-84F7-6962E2CE6EE8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5C-499C-84F7-6962E2CE6EE8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0</c:v>
                </c:pt>
                <c:pt idx="17">
                  <c:v>4.4094088402275444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5C-499C-84F7-6962E2CE6EE8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1.4348961599360499</c:v>
                </c:pt>
                <c:pt idx="15">
                  <c:v>2.1448969730191787</c:v>
                </c:pt>
                <c:pt idx="16">
                  <c:v>2.8565428911912161</c:v>
                </c:pt>
                <c:pt idx="17">
                  <c:v>6.6235380264760506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5C-499C-84F7-6962E2CE6EE8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</c:formatCode>
                <c:ptCount val="21"/>
                <c:pt idx="12">
                  <c:v>0.84790356629276908</c:v>
                </c:pt>
                <c:pt idx="13">
                  <c:v>0.84693661381602448</c:v>
                </c:pt>
                <c:pt idx="14">
                  <c:v>1.2776349977827228</c:v>
                </c:pt>
                <c:pt idx="15">
                  <c:v>1.6163107727218324</c:v>
                </c:pt>
                <c:pt idx="16">
                  <c:v>1.9367093972892488</c:v>
                </c:pt>
                <c:pt idx="17">
                  <c:v>4.1204411802079353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35C-499C-84F7-6962E2CE6EE8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0.35404408837766266</c:v>
                </c:pt>
                <c:pt idx="11">
                  <c:v>0.90375898800481247</c:v>
                </c:pt>
                <c:pt idx="12">
                  <c:v>1.2042461066303509</c:v>
                </c:pt>
                <c:pt idx="13">
                  <c:v>1.5461536728717364</c:v>
                </c:pt>
                <c:pt idx="14">
                  <c:v>2.0844869980756764</c:v>
                </c:pt>
                <c:pt idx="15">
                  <c:v>1.8238565949883883</c:v>
                </c:pt>
                <c:pt idx="16">
                  <c:v>1.2339948961907377</c:v>
                </c:pt>
                <c:pt idx="17">
                  <c:v>0</c:v>
                </c:pt>
                <c:pt idx="19">
                  <c:v>2.189613310754587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35C-499C-84F7-6962E2CE6EE8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0.17215388782108534</c:v>
                </c:pt>
                <c:pt idx="10">
                  <c:v>0.33198357844148424</c:v>
                </c:pt>
                <c:pt idx="11">
                  <c:v>0.55754008180092152</c:v>
                </c:pt>
                <c:pt idx="12">
                  <c:v>0.70501422223100008</c:v>
                </c:pt>
                <c:pt idx="13">
                  <c:v>1.1960991601519992</c:v>
                </c:pt>
                <c:pt idx="14">
                  <c:v>1.8270668561028252</c:v>
                </c:pt>
                <c:pt idx="15">
                  <c:v>1.188177183347169</c:v>
                </c:pt>
                <c:pt idx="16">
                  <c:v>0.12265403702820572</c:v>
                </c:pt>
                <c:pt idx="17">
                  <c:v>0</c:v>
                </c:pt>
                <c:pt idx="18">
                  <c:v>1.2105204015224142</c:v>
                </c:pt>
                <c:pt idx="19">
                  <c:v>3.8763784736476103</c:v>
                </c:pt>
                <c:pt idx="20">
                  <c:v>2.5502462020473562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35C-499C-84F7-6962E2CE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35088"/>
        <c:axId val="1"/>
      </c:scatterChart>
      <c:valAx>
        <c:axId val="411335088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350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09663792025994"/>
          <c:y val="0.2886838452352809"/>
          <c:w val="0.96190656167978994"/>
          <c:h val="0.68591296757651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40858892967"/>
          <c:y val="6.0046257088825564E-2"/>
          <c:w val="0.79619195720230129"/>
          <c:h val="0.74134032790434634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98-4951-A9AE-2DD63AF1733B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98-4951-A9AE-2DD63AF1733B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0</c:v>
                </c:pt>
                <c:pt idx="18">
                  <c:v>3.3049878845815086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98-4951-A9AE-2DD63AF1733B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1.1576725196237176</c:v>
                </c:pt>
                <c:pt idx="16">
                  <c:v>0.35769362919592612</c:v>
                </c:pt>
                <c:pt idx="17">
                  <c:v>2.0042945693240135</c:v>
                </c:pt>
                <c:pt idx="18">
                  <c:v>1.8268772735120939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98-4951-A9AE-2DD63AF1733B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0.57821818872226505</c:v>
                </c:pt>
                <c:pt idx="14">
                  <c:v>0.6649825234236173</c:v>
                </c:pt>
                <c:pt idx="15">
                  <c:v>0.80450394009742077</c:v>
                </c:pt>
                <c:pt idx="16">
                  <c:v>1.124314726385131</c:v>
                </c:pt>
                <c:pt idx="17">
                  <c:v>1.4053181856994466</c:v>
                </c:pt>
                <c:pt idx="18">
                  <c:v>2.660842551000429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D98-4951-A9AE-2DD63AF1733B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0.81416173806863201</c:v>
                </c:pt>
                <c:pt idx="12">
                  <c:v>0.60721518684242481</c:v>
                </c:pt>
                <c:pt idx="13">
                  <c:v>0.45462114650839947</c:v>
                </c:pt>
                <c:pt idx="14">
                  <c:v>0.5684368873701936</c:v>
                </c:pt>
                <c:pt idx="15">
                  <c:v>0.69764141889873066</c:v>
                </c:pt>
                <c:pt idx="16">
                  <c:v>0.72200983489816362</c:v>
                </c:pt>
                <c:pt idx="17">
                  <c:v>0.80178263980345288</c:v>
                </c:pt>
                <c:pt idx="18">
                  <c:v>0</c:v>
                </c:pt>
                <c:pt idx="20">
                  <c:v>1.454842680365428</c:v>
                </c:pt>
                <c:pt idx="21">
                  <c:v>1.9255435846317008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D98-4951-A9AE-2DD63AF1733B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0.17475336421330104</c:v>
                </c:pt>
                <c:pt idx="10">
                  <c:v>0.13874362460297571</c:v>
                </c:pt>
                <c:pt idx="11">
                  <c:v>0.37254321614403318</c:v>
                </c:pt>
                <c:pt idx="12">
                  <c:v>0.41568117977477514</c:v>
                </c:pt>
                <c:pt idx="13">
                  <c:v>0.48753820142891396</c:v>
                </c:pt>
                <c:pt idx="14">
                  <c:v>0.84930425561588108</c:v>
                </c:pt>
                <c:pt idx="15">
                  <c:v>0.63110499099764028</c:v>
                </c:pt>
                <c:pt idx="16">
                  <c:v>4.0686699650636468E-2</c:v>
                </c:pt>
                <c:pt idx="17">
                  <c:v>0</c:v>
                </c:pt>
                <c:pt idx="18">
                  <c:v>1.0606816804261197</c:v>
                </c:pt>
                <c:pt idx="19">
                  <c:v>1.377177293467706</c:v>
                </c:pt>
                <c:pt idx="20">
                  <c:v>0.8517866755936524</c:v>
                </c:pt>
                <c:pt idx="21">
                  <c:v>3.0092823689843153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D98-4951-A9AE-2DD63AF17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49232"/>
        <c:axId val="1"/>
      </c:scatterChart>
      <c:valAx>
        <c:axId val="411349232"/>
        <c:scaling>
          <c:orientation val="minMax"/>
          <c:max val="11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492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762044744406954"/>
          <c:y val="0.34180187060912998"/>
          <c:w val="0.9600017997750282"/>
          <c:h val="0.70669842943996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'Mortality by birth year (EAM)'!$A$2:$A$2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(EAM)'!$B$2:$EO$2</c:f>
              <c:numCache>
                <c:formatCode>General</c:formatCode>
                <c:ptCount val="144"/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75-4447-B71A-E68AFC1415CA}"/>
            </c:ext>
          </c:extLst>
        </c:ser>
        <c:ser>
          <c:idx val="2"/>
          <c:order val="1"/>
          <c:tx>
            <c:strRef>
              <c:f>'Mortality by birth year (EAM)'!$A$3:$A$3</c:f>
              <c:strCache>
                <c:ptCount val="1"/>
                <c:pt idx="0">
                  <c:v>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(EAM)'!$B$3:$EO$3</c:f>
              <c:numCache>
                <c:formatCode>0.00</c:formatCode>
                <c:ptCount val="144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75-4447-B71A-E68AFC141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86832"/>
        <c:axId val="1"/>
      </c:scatterChart>
      <c:valAx>
        <c:axId val="411286832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868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809663792026002"/>
          <c:y val="0.62355730937789822"/>
          <c:w val="0.88762084739407576"/>
          <c:h val="0.75750674352772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05882352941176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(EA)'!$L$5:$P$5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3C-4AB2-B98E-0295D175A5C4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(EA)'!$L$6:$P$6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53C-4AB2-B98E-0295D175A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95568"/>
        <c:axId val="1"/>
      </c:lineChart>
      <c:catAx>
        <c:axId val="41129556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2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(EAF)'!$B$2:$EO$2</c:f>
              <c:numCache>
                <c:formatCode>General</c:formatCode>
                <c:ptCount val="144"/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A0-4F36-B787-96FFB6A13B8B}"/>
            </c:ext>
          </c:extLst>
        </c:ser>
        <c:ser>
          <c:idx val="2"/>
          <c:order val="1"/>
          <c:tx>
            <c:strRef>
              <c:f>'Mortality by birth year (EAF)'!$A$3:$A$3</c:f>
              <c:strCache>
                <c:ptCount val="1"/>
                <c:pt idx="0">
                  <c:v>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(EAF)'!$B$3:$EO$3</c:f>
              <c:numCache>
                <c:formatCode>0.00</c:formatCode>
                <c:ptCount val="144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A0-4F36-B787-96FFB6A13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78096"/>
        <c:axId val="1"/>
      </c:scatterChart>
      <c:valAx>
        <c:axId val="411278096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780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9047699037620293"/>
          <c:y val="0.36027762118649714"/>
          <c:w val="0.56000119985001873"/>
          <c:h val="0.494227055336327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40858892967"/>
          <c:y val="6.0046257088825564E-2"/>
          <c:w val="0.79619195720230129"/>
          <c:h val="0.66974671368305438"/>
        </c:manualLayout>
      </c:layout>
      <c:scatterChart>
        <c:scatterStyle val="lineMarker"/>
        <c:varyColors val="0"/>
        <c:ser>
          <c:idx val="4"/>
          <c:order val="0"/>
          <c:tx>
            <c:strRef>
              <c:f>'Decades (EA)'!$B$4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(EA)'!$B$32:$B$53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C8-4917-A757-677CBBE1C208}"/>
            </c:ext>
          </c:extLst>
        </c:ser>
        <c:ser>
          <c:idx val="5"/>
          <c:order val="1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C8-4917-A757-677CBBE1C208}"/>
            </c:ext>
          </c:extLst>
        </c:ser>
        <c:ser>
          <c:idx val="6"/>
          <c:order val="2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(EA)'!$D$32:$D$53</c:f>
              <c:numCache>
                <c:formatCode>0</c:formatCode>
                <c:ptCount val="22"/>
                <c:pt idx="17">
                  <c:v>2.8123407329817276</c:v>
                </c:pt>
                <c:pt idx="18">
                  <c:v>6.681089738620261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C8-4917-A757-677CBBE1C208}"/>
            </c:ext>
          </c:extLst>
        </c:ser>
        <c:ser>
          <c:idx val="7"/>
          <c:order val="3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(EA)'!$E$32:$E$53</c:f>
              <c:numCache>
                <c:formatCode>0</c:formatCode>
                <c:ptCount val="22"/>
                <c:pt idx="15">
                  <c:v>0.90909089668996879</c:v>
                </c:pt>
                <c:pt idx="16">
                  <c:v>1.5386801201070415</c:v>
                </c:pt>
                <c:pt idx="17">
                  <c:v>3.1623560866979852</c:v>
                </c:pt>
                <c:pt idx="18">
                  <c:v>7.0711693526124613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C8-4917-A757-677CBBE1C208}"/>
            </c:ext>
          </c:extLst>
        </c:ser>
        <c:ser>
          <c:idx val="8"/>
          <c:order val="4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(EA)'!$F$32:$F$53</c:f>
              <c:numCache>
                <c:formatCode>0</c:formatCode>
                <c:ptCount val="22"/>
                <c:pt idx="13">
                  <c:v>0.77635469134127932</c:v>
                </c:pt>
                <c:pt idx="14">
                  <c:v>0.90502389797070859</c:v>
                </c:pt>
                <c:pt idx="15">
                  <c:v>1.0441791384891965</c:v>
                </c:pt>
                <c:pt idx="16">
                  <c:v>1.8487116249815851</c:v>
                </c:pt>
                <c:pt idx="17">
                  <c:v>2.1671311998291309</c:v>
                </c:pt>
                <c:pt idx="18">
                  <c:v>5.7881009393925265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C8-4917-A757-677CBBE1C208}"/>
            </c:ext>
          </c:extLst>
        </c:ser>
        <c:ser>
          <c:idx val="9"/>
          <c:order val="5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0.37414223179917894</c:v>
                </c:pt>
                <c:pt idx="12">
                  <c:v>0.44504152244077649</c:v>
                </c:pt>
                <c:pt idx="13">
                  <c:v>0.55838570555703382</c:v>
                </c:pt>
                <c:pt idx="14">
                  <c:v>0.76475477487124366</c:v>
                </c:pt>
                <c:pt idx="15">
                  <c:v>1.0769310842395394</c:v>
                </c:pt>
                <c:pt idx="16">
                  <c:v>1.2924368828703319</c:v>
                </c:pt>
                <c:pt idx="17">
                  <c:v>1.0923277768643402</c:v>
                </c:pt>
                <c:pt idx="18">
                  <c:v>0.3650402010702567</c:v>
                </c:pt>
                <c:pt idx="20">
                  <c:v>2.5744892467520324</c:v>
                </c:pt>
                <c:pt idx="21">
                  <c:v>7.0246375927082481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DC8-4917-A757-677CBBE1C208}"/>
            </c:ext>
          </c:extLst>
        </c:ser>
        <c:ser>
          <c:idx val="10"/>
          <c:order val="6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9.7538438481947848E-2</c:v>
                </c:pt>
                <c:pt idx="10">
                  <c:v>0.19754389237710096</c:v>
                </c:pt>
                <c:pt idx="11">
                  <c:v>0.2971364549301182</c:v>
                </c:pt>
                <c:pt idx="12">
                  <c:v>0.43987331618727349</c:v>
                </c:pt>
                <c:pt idx="13">
                  <c:v>0.4972310564307626</c:v>
                </c:pt>
                <c:pt idx="14">
                  <c:v>0.69115032867213999</c:v>
                </c:pt>
                <c:pt idx="15">
                  <c:v>0.50226322459178874</c:v>
                </c:pt>
                <c:pt idx="16">
                  <c:v>0.10772095799735144</c:v>
                </c:pt>
                <c:pt idx="17">
                  <c:v>0</c:v>
                </c:pt>
                <c:pt idx="18">
                  <c:v>1.0742404965700691</c:v>
                </c:pt>
                <c:pt idx="19">
                  <c:v>3.1861758736532897</c:v>
                </c:pt>
                <c:pt idx="20">
                  <c:v>4.5367235142985525</c:v>
                </c:pt>
                <c:pt idx="21">
                  <c:v>6.112694731835143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DC8-4917-A757-677CBBE1C208}"/>
            </c:ext>
          </c:extLst>
        </c:ser>
        <c:ser>
          <c:idx val="11"/>
          <c:order val="7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5.6880767246997324E-2</c:v>
                </c:pt>
                <c:pt idx="8">
                  <c:v>8.7622975454734409E-2</c:v>
                </c:pt>
                <c:pt idx="9">
                  <c:v>0.12996933352001519</c:v>
                </c:pt>
                <c:pt idx="10">
                  <c:v>0.20619041112286127</c:v>
                </c:pt>
                <c:pt idx="11">
                  <c:v>0.29493642734783981</c:v>
                </c:pt>
                <c:pt idx="12">
                  <c:v>0.40458361591323005</c:v>
                </c:pt>
                <c:pt idx="13">
                  <c:v>0.27698770339102757</c:v>
                </c:pt>
                <c:pt idx="14">
                  <c:v>4.1704315897063277E-2</c:v>
                </c:pt>
                <c:pt idx="15">
                  <c:v>0</c:v>
                </c:pt>
                <c:pt idx="16">
                  <c:v>0.47538684644773688</c:v>
                </c:pt>
                <c:pt idx="17">
                  <c:v>1.3229069939966469</c:v>
                </c:pt>
                <c:pt idx="18">
                  <c:v>1.8402769229337783</c:v>
                </c:pt>
                <c:pt idx="19">
                  <c:v>2.3908438670736407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DC8-4917-A757-677CBBE1C208}"/>
            </c:ext>
          </c:extLst>
        </c:ser>
        <c:ser>
          <c:idx val="12"/>
          <c:order val="8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3.8252595620493345E-2</c:v>
                </c:pt>
                <c:pt idx="6">
                  <c:v>4.2682902549083336E-2</c:v>
                </c:pt>
                <c:pt idx="7">
                  <c:v>5.8038795781353174E-2</c:v>
                </c:pt>
                <c:pt idx="8">
                  <c:v>8.2988189131655621E-2</c:v>
                </c:pt>
                <c:pt idx="9">
                  <c:v>9.5724693017000997E-2</c:v>
                </c:pt>
                <c:pt idx="10">
                  <c:v>0.2166560239082119</c:v>
                </c:pt>
                <c:pt idx="11">
                  <c:v>0.12758484979643137</c:v>
                </c:pt>
                <c:pt idx="12">
                  <c:v>3.8010031866026264E-2</c:v>
                </c:pt>
                <c:pt idx="13">
                  <c:v>0</c:v>
                </c:pt>
                <c:pt idx="14">
                  <c:v>0.2880546977278311</c:v>
                </c:pt>
                <c:pt idx="15">
                  <c:v>0.65643072777506861</c:v>
                </c:pt>
                <c:pt idx="16">
                  <c:v>0.84870700073644623</c:v>
                </c:pt>
                <c:pt idx="17">
                  <c:v>1.0641539027045235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DC8-4917-A757-677CBBE1C208}"/>
            </c:ext>
          </c:extLst>
        </c:ser>
        <c:ser>
          <c:idx val="13"/>
          <c:order val="9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0</c:v>
                </c:pt>
                <c:pt idx="4">
                  <c:v>1.6758585059822115E-2</c:v>
                </c:pt>
                <c:pt idx="5">
                  <c:v>1.3834308149211655E-2</c:v>
                </c:pt>
                <c:pt idx="6">
                  <c:v>2.4011481248569402E-2</c:v>
                </c:pt>
                <c:pt idx="7">
                  <c:v>5.1311207836633316E-2</c:v>
                </c:pt>
                <c:pt idx="8">
                  <c:v>7.6810029650559136E-2</c:v>
                </c:pt>
                <c:pt idx="9">
                  <c:v>5.9299802397305326E-2</c:v>
                </c:pt>
                <c:pt idx="10">
                  <c:v>1.3975498010132793E-2</c:v>
                </c:pt>
                <c:pt idx="11">
                  <c:v>0</c:v>
                </c:pt>
                <c:pt idx="12">
                  <c:v>0.13156782532129649</c:v>
                </c:pt>
                <c:pt idx="13">
                  <c:v>0.31761665867749672</c:v>
                </c:pt>
                <c:pt idx="14">
                  <c:v>0.43978799382724104</c:v>
                </c:pt>
                <c:pt idx="15">
                  <c:v>0.59375916892306935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DC8-4917-A757-677CBBE1C208}"/>
            </c:ext>
          </c:extLst>
        </c:ser>
        <c:ser>
          <c:idx val="14"/>
          <c:order val="10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8.7576525955971006E-3</c:v>
                </c:pt>
                <c:pt idx="3">
                  <c:v>4.6254049400315288E-3</c:v>
                </c:pt>
                <c:pt idx="4">
                  <c:v>6.1621065863219715E-3</c:v>
                </c:pt>
                <c:pt idx="5">
                  <c:v>1.2269453119738705E-2</c:v>
                </c:pt>
                <c:pt idx="6">
                  <c:v>1.6630114610926037E-2</c:v>
                </c:pt>
                <c:pt idx="7">
                  <c:v>2.2552920300282692E-2</c:v>
                </c:pt>
                <c:pt idx="8">
                  <c:v>9.0452555933094592E-3</c:v>
                </c:pt>
                <c:pt idx="9">
                  <c:v>0</c:v>
                </c:pt>
                <c:pt idx="10">
                  <c:v>6.1708620607891611E-2</c:v>
                </c:pt>
                <c:pt idx="11">
                  <c:v>0.16312105717176958</c:v>
                </c:pt>
                <c:pt idx="12">
                  <c:v>0.23271108517891997</c:v>
                </c:pt>
                <c:pt idx="13">
                  <c:v>0.27948954715923136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CDC8-4917-A757-677CBBE1C208}"/>
            </c:ext>
          </c:extLst>
        </c:ser>
        <c:ser>
          <c:idx val="15"/>
          <c:order val="11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4.8926423992773586E-3</c:v>
                </c:pt>
                <c:pt idx="3">
                  <c:v>4.8216983226912029E-3</c:v>
                </c:pt>
                <c:pt idx="4">
                  <c:v>4.7591972822970318E-3</c:v>
                </c:pt>
                <c:pt idx="5">
                  <c:v>4.6964944150671064E-3</c:v>
                </c:pt>
                <c:pt idx="6">
                  <c:v>0</c:v>
                </c:pt>
                <c:pt idx="7">
                  <c:v>0</c:v>
                </c:pt>
                <c:pt idx="8">
                  <c:v>2.4399217367371238E-2</c:v>
                </c:pt>
                <c:pt idx="9">
                  <c:v>5.9671188489531367E-2</c:v>
                </c:pt>
                <c:pt idx="10">
                  <c:v>0.10515733320484467</c:v>
                </c:pt>
                <c:pt idx="11">
                  <c:v>0.11964731282463409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DC8-4917-A757-677CBBE1C208}"/>
            </c:ext>
          </c:extLst>
        </c:ser>
        <c:ser>
          <c:idx val="16"/>
          <c:order val="12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3.7505828610435374E-3</c:v>
                </c:pt>
                <c:pt idx="3">
                  <c:v>1.2358342781727575E-3</c:v>
                </c:pt>
                <c:pt idx="4">
                  <c:v>0</c:v>
                </c:pt>
                <c:pt idx="5">
                  <c:v>0</c:v>
                </c:pt>
                <c:pt idx="6">
                  <c:v>1.2107510528834738E-3</c:v>
                </c:pt>
                <c:pt idx="7">
                  <c:v>1.9718674331611025E-2</c:v>
                </c:pt>
                <c:pt idx="8">
                  <c:v>2.8467974471813217E-2</c:v>
                </c:pt>
                <c:pt idx="9">
                  <c:v>6.0660461251830118E-2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CDC8-4917-A757-677CBBE1C208}"/>
            </c:ext>
          </c:extLst>
        </c:ser>
        <c:ser>
          <c:idx val="17"/>
          <c:order val="13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5.5761380440718092E-3</c:v>
                </c:pt>
                <c:pt idx="6">
                  <c:v>2.6732809415439414E-3</c:v>
                </c:pt>
                <c:pt idx="7">
                  <c:v>1.0229155215418262E-2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CDC8-4917-A757-677CBBE1C208}"/>
            </c:ext>
          </c:extLst>
        </c:ser>
        <c:ser>
          <c:idx val="18"/>
          <c:order val="14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(EA)'!$P$32:$P$53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4.0168539606296443E-3</c:v>
                </c:pt>
                <c:pt idx="4">
                  <c:v>2.5818303110793092E-3</c:v>
                </c:pt>
                <c:pt idx="5">
                  <c:v>7.6161660124350779E-3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CDC8-4917-A757-677CBBE1C208}"/>
            </c:ext>
          </c:extLst>
        </c:ser>
        <c:ser>
          <c:idx val="0"/>
          <c:order val="15"/>
          <c:tx>
            <c:strRef>
              <c:f>'Decades (EA)'!$Q$31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(EA)'!$Q$32:$Q$53</c:f>
              <c:numCache>
                <c:formatCode>0</c:formatCode>
                <c:ptCount val="22"/>
                <c:pt idx="0">
                  <c:v>6.8045137137146341E-3</c:v>
                </c:pt>
                <c:pt idx="1">
                  <c:v>0</c:v>
                </c:pt>
                <c:pt idx="2">
                  <c:v>0</c:v>
                </c:pt>
                <c:pt idx="3">
                  <c:v>2.5284550279215702E-3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DC8-4917-A757-677CBBE1C208}"/>
            </c:ext>
          </c:extLst>
        </c:ser>
        <c:ser>
          <c:idx val="1"/>
          <c:order val="16"/>
          <c:tx>
            <c:strRef>
              <c:f>'Decades (EA)'!$R$31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(EA)'!$R$32:$R$53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DC8-4917-A757-677CBBE1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40912"/>
        <c:axId val="1"/>
      </c:scatterChart>
      <c:valAx>
        <c:axId val="411340912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409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714325709286338"/>
          <c:y val="0.10392609699769054"/>
          <c:w val="0.63804484439445064"/>
          <c:h val="0.622288253229316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(EA)'!$L$32:$P$32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3CF-44FF-B7A0-EE30EA091BD9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(EA)'!$L$33:$P$33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3CF-44FF-B7A0-EE30EA091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85584"/>
        <c:axId val="1"/>
      </c:lineChart>
      <c:catAx>
        <c:axId val="4112855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28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(NEAM)'!$B$2:$EO$2</c:f>
              <c:numCache>
                <c:formatCode>General</c:formatCode>
                <c:ptCount val="144"/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62-4913-9254-D65EAE85AB9E}"/>
            </c:ext>
          </c:extLst>
        </c:ser>
        <c:ser>
          <c:idx val="2"/>
          <c:order val="1"/>
          <c:tx>
            <c:strRef>
              <c:f>'Mortality by birth year (NEAM)'!$A$3:$A$3</c:f>
              <c:strCache>
                <c:ptCount val="1"/>
                <c:pt idx="0">
                  <c:v>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(NEAM)'!$B$3:$EO$3</c:f>
              <c:numCache>
                <c:formatCode>0.00</c:formatCode>
                <c:ptCount val="144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62-4913-9254-D65EAE85A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93488"/>
        <c:axId val="1"/>
      </c:scatterChart>
      <c:valAx>
        <c:axId val="411293488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934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333473315835518"/>
          <c:y val="0.59584368351184736"/>
          <c:w val="0.90285894263217092"/>
          <c:h val="0.72979311766167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823529411764705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(NEA)'!$L$5:$P$5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B92-40F2-AD74-7F0A5727E5A0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(NEA)'!$L$6:$P$6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B92-40F2-AD74-7F0A5727E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86000"/>
        <c:axId val="1"/>
      </c:lineChart>
      <c:catAx>
        <c:axId val="41128600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28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(NEAF)'!$A$2:$A$2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(NEAF)'!$B$2:$EX$2</c:f>
              <c:numCache>
                <c:formatCode>General</c:formatCode>
                <c:ptCount val="153"/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0</c:v>
                </c:pt>
                <c:pt idx="105" formatCode="0.00">
                  <c:v>0</c:v>
                </c:pt>
                <c:pt idx="106" formatCode="0.00">
                  <c:v>0</c:v>
                </c:pt>
                <c:pt idx="107" formatCode="0.00">
                  <c:v>0</c:v>
                </c:pt>
                <c:pt idx="108" formatCode="0.00">
                  <c:v>0</c:v>
                </c:pt>
                <c:pt idx="109" formatCode="0.00">
                  <c:v>0</c:v>
                </c:pt>
                <c:pt idx="110" formatCode="0.00">
                  <c:v>0</c:v>
                </c:pt>
                <c:pt idx="111" formatCode="0.00">
                  <c:v>0</c:v>
                </c:pt>
                <c:pt idx="112" formatCode="0.00">
                  <c:v>0</c:v>
                </c:pt>
                <c:pt idx="113" formatCode="0.00">
                  <c:v>0</c:v>
                </c:pt>
                <c:pt idx="114" formatCode="0.00">
                  <c:v>0</c:v>
                </c:pt>
                <c:pt idx="115" formatCode="0.00">
                  <c:v>0</c:v>
                </c:pt>
                <c:pt idx="116" formatCode="0.00">
                  <c:v>0</c:v>
                </c:pt>
                <c:pt idx="117" formatCode="0.00">
                  <c:v>0</c:v>
                </c:pt>
                <c:pt idx="118" formatCode="0.00">
                  <c:v>0</c:v>
                </c:pt>
                <c:pt idx="119" formatCode="0.00">
                  <c:v>0</c:v>
                </c:pt>
                <c:pt idx="120" formatCode="0.00">
                  <c:v>0</c:v>
                </c:pt>
                <c:pt idx="121" formatCode="0.00">
                  <c:v>0</c:v>
                </c:pt>
                <c:pt idx="122" formatCode="0.00">
                  <c:v>0</c:v>
                </c:pt>
                <c:pt idx="123" formatCode="0.00">
                  <c:v>0</c:v>
                </c:pt>
                <c:pt idx="124" formatCode="0.00">
                  <c:v>0</c:v>
                </c:pt>
                <c:pt idx="125" formatCode="0.00">
                  <c:v>0</c:v>
                </c:pt>
                <c:pt idx="126" formatCode="0.00">
                  <c:v>0</c:v>
                </c:pt>
                <c:pt idx="127" formatCode="0.00">
                  <c:v>0</c:v>
                </c:pt>
                <c:pt idx="128" formatCode="0.00">
                  <c:v>0</c:v>
                </c:pt>
                <c:pt idx="129" formatCode="0.0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0-4669-801E-56C0AD6CDBB4}"/>
            </c:ext>
          </c:extLst>
        </c:ser>
        <c:ser>
          <c:idx val="2"/>
          <c:order val="1"/>
          <c:tx>
            <c:strRef>
              <c:f>'Mortality by birth year (NEAF)'!$A$3:$A$3</c:f>
              <c:strCache>
                <c:ptCount val="1"/>
                <c:pt idx="0">
                  <c:v>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(NEAF)'!$B$3:$EX$3</c:f>
              <c:numCache>
                <c:formatCode>0.00</c:formatCode>
                <c:ptCount val="153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10-4669-801E-56C0AD6CD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94736"/>
        <c:axId val="1"/>
      </c:scatterChart>
      <c:valAx>
        <c:axId val="411294736"/>
        <c:scaling>
          <c:orientation val="minMax"/>
          <c:max val="1990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947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762004749406322"/>
          <c:y val="0.58198687057882192"/>
          <c:w val="0.69714425696787896"/>
          <c:h val="0.71593630472865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(NEA)'!$L$32:$P$32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EFF-46C7-89FD-4756D6E296B4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(NEA)'!$L$4:$P$4</c:f>
              <c:strCache>
                <c:ptCount val="5"/>
                <c:pt idx="0">
                  <c:v>1940s</c:v>
                </c:pt>
                <c:pt idx="1">
                  <c:v>1950s</c:v>
                </c:pt>
                <c:pt idx="2">
                  <c:v>1960s</c:v>
                </c:pt>
                <c:pt idx="3">
                  <c:v>1970s</c:v>
                </c:pt>
                <c:pt idx="4">
                  <c:v>1980s</c:v>
                </c:pt>
              </c:strCache>
            </c:strRef>
          </c:cat>
          <c:val>
            <c:numRef>
              <c:f>'Decades (NEA)'!$L$33:$P$33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FF-46C7-89FD-4756D6E29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92240"/>
        <c:axId val="1"/>
      </c:lineChart>
      <c:catAx>
        <c:axId val="41129224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4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29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6224844168238"/>
          <c:y val="8.3140971353758475E-2"/>
          <c:w val="0.7485728210059914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(EAM)'!$B$4:$EO$4</c:f>
              <c:numCache>
                <c:formatCode>0.00</c:formatCode>
                <c:ptCount val="144"/>
                <c:pt idx="96">
                  <c:v>1.6077847652103676E-2</c:v>
                </c:pt>
                <c:pt idx="97">
                  <c:v>1.5527668208512358E-2</c:v>
                </c:pt>
                <c:pt idx="98">
                  <c:v>0</c:v>
                </c:pt>
                <c:pt idx="99">
                  <c:v>1.453301639731174E-2</c:v>
                </c:pt>
                <c:pt idx="100">
                  <c:v>0</c:v>
                </c:pt>
                <c:pt idx="101">
                  <c:v>2.7315258371614533E-2</c:v>
                </c:pt>
                <c:pt idx="102">
                  <c:v>1.3258245700748666E-2</c:v>
                </c:pt>
                <c:pt idx="103">
                  <c:v>1.2881921601398049E-2</c:v>
                </c:pt>
                <c:pt idx="104">
                  <c:v>2.5051973450419571E-2</c:v>
                </c:pt>
                <c:pt idx="105">
                  <c:v>1.2189636614742878E-2</c:v>
                </c:pt>
                <c:pt idx="106">
                  <c:v>3.5707650042652785E-2</c:v>
                </c:pt>
                <c:pt idx="107">
                  <c:v>0</c:v>
                </c:pt>
                <c:pt idx="108">
                  <c:v>1.1421354959653717E-2</c:v>
                </c:pt>
                <c:pt idx="109">
                  <c:v>0</c:v>
                </c:pt>
                <c:pt idx="110">
                  <c:v>1.11192939230568E-2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3.3067314503856533E-2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51-483C-ABD1-FC478454F777}"/>
            </c:ext>
          </c:extLst>
        </c:ser>
        <c:ser>
          <c:idx val="2"/>
          <c:order val="1"/>
          <c:tx>
            <c:strRef>
              <c:f>'Mortality by birth year (EAM)'!$A$5:$A$5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(EAM)'!$B$5:$EO$5</c:f>
              <c:numCache>
                <c:formatCode>0.00</c:formatCode>
                <c:ptCount val="144"/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1.6205577473599089E-2</c:v>
                </c:pt>
                <c:pt idx="96">
                  <c:v>0</c:v>
                </c:pt>
                <c:pt idx="97">
                  <c:v>0</c:v>
                </c:pt>
                <c:pt idx="98">
                  <c:v>1.4391268069316407E-2</c:v>
                </c:pt>
                <c:pt idx="99">
                  <c:v>0</c:v>
                </c:pt>
                <c:pt idx="100">
                  <c:v>0</c:v>
                </c:pt>
                <c:pt idx="101">
                  <c:v>1.2962083701618535E-2</c:v>
                </c:pt>
                <c:pt idx="102">
                  <c:v>0</c:v>
                </c:pt>
                <c:pt idx="103">
                  <c:v>1.2567101725485686E-2</c:v>
                </c:pt>
                <c:pt idx="104">
                  <c:v>1.2462001488162368E-2</c:v>
                </c:pt>
                <c:pt idx="105">
                  <c:v>1.2179825575641089E-2</c:v>
                </c:pt>
                <c:pt idx="106">
                  <c:v>1.18402682455396E-2</c:v>
                </c:pt>
                <c:pt idx="107">
                  <c:v>0</c:v>
                </c:pt>
                <c:pt idx="108">
                  <c:v>1.1321385852200735E-2</c:v>
                </c:pt>
                <c:pt idx="109">
                  <c:v>1.1141485151726025E-2</c:v>
                </c:pt>
                <c:pt idx="110">
                  <c:v>1.1025373883658842E-2</c:v>
                </c:pt>
                <c:pt idx="111">
                  <c:v>0</c:v>
                </c:pt>
                <c:pt idx="112">
                  <c:v>1.0818130533358825E-2</c:v>
                </c:pt>
                <c:pt idx="113">
                  <c:v>0</c:v>
                </c:pt>
                <c:pt idx="114">
                  <c:v>1.090588406362532E-2</c:v>
                </c:pt>
                <c:pt idx="115">
                  <c:v>1.0985661086708844E-2</c:v>
                </c:pt>
                <c:pt idx="116">
                  <c:v>1.1208019257080705E-2</c:v>
                </c:pt>
                <c:pt idx="117">
                  <c:v>1.1578759451249242E-2</c:v>
                </c:pt>
                <c:pt idx="118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51-483C-ABD1-FC478454F777}"/>
            </c:ext>
          </c:extLst>
        </c:ser>
        <c:ser>
          <c:idx val="0"/>
          <c:order val="2"/>
          <c:tx>
            <c:strRef>
              <c:f>'Mortality by birth year (EAM)'!$A$6:$A$6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(EAM)'!$B$6:$EO$6</c:f>
              <c:numCache>
                <c:formatCode>0.00</c:formatCode>
                <c:ptCount val="144"/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1.8018582924942156E-2</c:v>
                </c:pt>
                <c:pt idx="92">
                  <c:v>1.7649926417456763E-2</c:v>
                </c:pt>
                <c:pt idx="93">
                  <c:v>0</c:v>
                </c:pt>
                <c:pt idx="94">
                  <c:v>5.0868770779892866E-2</c:v>
                </c:pt>
                <c:pt idx="95">
                  <c:v>3.3260100136183475E-2</c:v>
                </c:pt>
                <c:pt idx="96">
                  <c:v>1.6186559813789816E-2</c:v>
                </c:pt>
                <c:pt idx="97">
                  <c:v>0</c:v>
                </c:pt>
                <c:pt idx="98">
                  <c:v>2.9125357080518475E-2</c:v>
                </c:pt>
                <c:pt idx="99">
                  <c:v>4.2278179428311642E-2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2.5765417110926871E-2</c:v>
                </c:pt>
                <c:pt idx="104">
                  <c:v>0</c:v>
                </c:pt>
                <c:pt idx="105">
                  <c:v>2.4447761734069963E-2</c:v>
                </c:pt>
                <c:pt idx="106">
                  <c:v>1.1816161791613714E-2</c:v>
                </c:pt>
                <c:pt idx="107">
                  <c:v>0</c:v>
                </c:pt>
                <c:pt idx="108">
                  <c:v>4.486281360971324E-2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1.0711306364420451E-2</c:v>
                </c:pt>
                <c:pt idx="113">
                  <c:v>0</c:v>
                </c:pt>
                <c:pt idx="128">
                  <c:v>0</c:v>
                </c:pt>
                <c:pt idx="129">
                  <c:v>1.4006663530107813E-2</c:v>
                </c:pt>
                <c:pt idx="130">
                  <c:v>1.372611621463363E-2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1.4006663530107813E-2</c:v>
                </c:pt>
                <c:pt idx="138">
                  <c:v>1.372611621463363E-2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51-483C-ABD1-FC478454F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13040"/>
        <c:axId val="1"/>
      </c:scatterChart>
      <c:valAx>
        <c:axId val="411313040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09531808523934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130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857202849643794"/>
          <c:y val="0.23556606232535021"/>
          <c:w val="0.49714385701787273"/>
          <c:h val="0.401848059985573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35294117647058"/>
          <c:y val="8.7912087912087919E-2"/>
          <c:w val="0.69411764705882351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(EA)'!$K$7:$P$7</c:f>
              <c:numCache>
                <c:formatCode>0</c:formatCode>
                <c:ptCount val="6"/>
                <c:pt idx="1">
                  <c:v>1.2456588500923928E-2</c:v>
                </c:pt>
                <c:pt idx="2">
                  <c:v>1.0493662459418653E-2</c:v>
                </c:pt>
                <c:pt idx="3">
                  <c:v>3.5810446518769129E-3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D19-434A-B87A-4E78F325D891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(EA)'!$K$8:$P$8</c:f>
              <c:numCache>
                <c:formatCode>0</c:formatCode>
                <c:ptCount val="6"/>
                <c:pt idx="0">
                  <c:v>0</c:v>
                </c:pt>
                <c:pt idx="1">
                  <c:v>4.4007619197115972E-3</c:v>
                </c:pt>
                <c:pt idx="2">
                  <c:v>9.239565050726992E-3</c:v>
                </c:pt>
                <c:pt idx="3">
                  <c:v>4.7202455558000385E-3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D19-434A-B87A-4E78F325D891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(EA)'!$K$9:$P$9</c:f>
              <c:numCache>
                <c:formatCode>0</c:formatCode>
                <c:ptCount val="6"/>
                <c:pt idx="0">
                  <c:v>5.3726596733246878E-3</c:v>
                </c:pt>
                <c:pt idx="1">
                  <c:v>1.6471437771253698E-2</c:v>
                </c:pt>
                <c:pt idx="2">
                  <c:v>1.1519256014970881E-2</c:v>
                </c:pt>
                <c:pt idx="3">
                  <c:v>0</c:v>
                </c:pt>
                <c:pt idx="4">
                  <c:v>2.6945629410904158E-3</c:v>
                </c:pt>
                <c:pt idx="5">
                  <c:v>3.6450922011214025E-3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D19-434A-B87A-4E78F325D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10960"/>
        <c:axId val="1"/>
      </c:lineChart>
      <c:catAx>
        <c:axId val="41131096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1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28607568094436"/>
          <c:y val="8.3140971353758475E-2"/>
          <c:w val="0.7390489937667295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(EAF)'!$B$4:$EO$4</c:f>
              <c:numCache>
                <c:formatCode>0.00</c:formatCode>
                <c:ptCount val="144"/>
                <c:pt idx="96">
                  <c:v>1.7000710799718537E-2</c:v>
                </c:pt>
                <c:pt idx="97">
                  <c:v>0</c:v>
                </c:pt>
                <c:pt idx="98">
                  <c:v>0</c:v>
                </c:pt>
                <c:pt idx="99">
                  <c:v>1.5325987587482654E-2</c:v>
                </c:pt>
                <c:pt idx="100">
                  <c:v>1.48386203584981E-2</c:v>
                </c:pt>
                <c:pt idx="101">
                  <c:v>1.4381213762936619E-2</c:v>
                </c:pt>
                <c:pt idx="102">
                  <c:v>0</c:v>
                </c:pt>
                <c:pt idx="103">
                  <c:v>0</c:v>
                </c:pt>
                <c:pt idx="104">
                  <c:v>1.3164288077275424E-2</c:v>
                </c:pt>
                <c:pt idx="105">
                  <c:v>1.2803210430621898E-2</c:v>
                </c:pt>
                <c:pt idx="106">
                  <c:v>0</c:v>
                </c:pt>
                <c:pt idx="107">
                  <c:v>0</c:v>
                </c:pt>
                <c:pt idx="108">
                  <c:v>1.1972308099255653E-2</c:v>
                </c:pt>
                <c:pt idx="109">
                  <c:v>0</c:v>
                </c:pt>
                <c:pt idx="110">
                  <c:v>1.1663090996229041E-2</c:v>
                </c:pt>
                <c:pt idx="111">
                  <c:v>0</c:v>
                </c:pt>
                <c:pt idx="112">
                  <c:v>0</c:v>
                </c:pt>
                <c:pt idx="113">
                  <c:v>1.148303764147777E-2</c:v>
                </c:pt>
                <c:pt idx="114">
                  <c:v>0</c:v>
                </c:pt>
                <c:pt idx="115">
                  <c:v>1.1609719271531446E-2</c:v>
                </c:pt>
                <c:pt idx="116">
                  <c:v>1.1854952756235024E-2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CD-457D-BB16-46BBC33E6DB3}"/>
            </c:ext>
          </c:extLst>
        </c:ser>
        <c:ser>
          <c:idx val="2"/>
          <c:order val="1"/>
          <c:tx>
            <c:strRef>
              <c:f>'Mortality by birth year (EAF)'!$A$5:$A$5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(EAF)'!$B$5:$EO$5</c:f>
              <c:numCache>
                <c:formatCode>0.00</c:formatCode>
                <c:ptCount val="144"/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3.2724526247033522E-2</c:v>
                </c:pt>
                <c:pt idx="97">
                  <c:v>0</c:v>
                </c:pt>
                <c:pt idx="98">
                  <c:v>1.5144378936591997E-2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2.6053488437044976E-2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2.3744130213569904E-2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1.1406903526455634E-2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33">
                  <c:v>0</c:v>
                </c:pt>
                <c:pt idx="134">
                  <c:v>1.395071185599852E-2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1.3578267168700467E-2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1.395071185599852E-2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CD-457D-BB16-46BBC33E6DB3}"/>
            </c:ext>
          </c:extLst>
        </c:ser>
        <c:ser>
          <c:idx val="0"/>
          <c:order val="2"/>
          <c:tx>
            <c:strRef>
              <c:f>'Mortality by birth year (EAF)'!$A$6:$A$6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(EAF)'!$B$6:$EO$6</c:f>
              <c:numCache>
                <c:formatCode>0.00</c:formatCode>
                <c:ptCount val="144"/>
                <c:pt idx="86">
                  <c:v>0</c:v>
                </c:pt>
                <c:pt idx="87">
                  <c:v>2.0484415456720528E-2</c:v>
                </c:pt>
                <c:pt idx="88">
                  <c:v>2.0008163330638901E-2</c:v>
                </c:pt>
                <c:pt idx="89">
                  <c:v>0</c:v>
                </c:pt>
                <c:pt idx="90">
                  <c:v>0</c:v>
                </c:pt>
                <c:pt idx="91">
                  <c:v>5.6101789590986162E-2</c:v>
                </c:pt>
                <c:pt idx="92">
                  <c:v>1.8302598694475633E-2</c:v>
                </c:pt>
                <c:pt idx="93">
                  <c:v>0</c:v>
                </c:pt>
                <c:pt idx="94">
                  <c:v>0</c:v>
                </c:pt>
                <c:pt idx="95">
                  <c:v>1.7204058368552905E-2</c:v>
                </c:pt>
                <c:pt idx="96">
                  <c:v>1.6761969638709153E-2</c:v>
                </c:pt>
                <c:pt idx="97">
                  <c:v>0</c:v>
                </c:pt>
                <c:pt idx="98">
                  <c:v>1.5216465944742741E-2</c:v>
                </c:pt>
                <c:pt idx="99">
                  <c:v>0</c:v>
                </c:pt>
                <c:pt idx="100">
                  <c:v>0</c:v>
                </c:pt>
                <c:pt idx="101">
                  <c:v>1.3475635686836041E-2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1.2211240789061072E-2</c:v>
                </c:pt>
                <c:pt idx="107">
                  <c:v>0</c:v>
                </c:pt>
                <c:pt idx="108">
                  <c:v>2.3479094683675546E-2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1.1173409323839123E-2</c:v>
                </c:pt>
                <c:pt idx="113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1.3190737938686019E-2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CD-457D-BB16-46BBC33E6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14704"/>
        <c:axId val="1"/>
      </c:scatterChart>
      <c:valAx>
        <c:axId val="411314704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14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857262842144727"/>
          <c:y val="0.50808362580543476"/>
          <c:w val="0.87428731408573923"/>
          <c:h val="0.6651277481769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35294117647058"/>
          <c:y val="8.7912087912087919E-2"/>
          <c:w val="0.69411764705882351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(EA)'!$K$34:$P$34</c:f>
              <c:numCache>
                <c:formatCode>0</c:formatCode>
                <c:ptCount val="6"/>
                <c:pt idx="1">
                  <c:v>8.7576525955971006E-3</c:v>
                </c:pt>
                <c:pt idx="2">
                  <c:v>4.8926423992773586E-3</c:v>
                </c:pt>
                <c:pt idx="3">
                  <c:v>3.7505828610435374E-3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40-4FF8-AC96-98CFC765EFAE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(EA)'!$K$35:$P$35</c:f>
              <c:numCache>
                <c:formatCode>0</c:formatCode>
                <c:ptCount val="6"/>
                <c:pt idx="0">
                  <c:v>0</c:v>
                </c:pt>
                <c:pt idx="1">
                  <c:v>4.6254049400315288E-3</c:v>
                </c:pt>
                <c:pt idx="2">
                  <c:v>4.8216983226912029E-3</c:v>
                </c:pt>
                <c:pt idx="3">
                  <c:v>1.2358342781727575E-3</c:v>
                </c:pt>
                <c:pt idx="4">
                  <c:v>0</c:v>
                </c:pt>
                <c:pt idx="5">
                  <c:v>4.0168539606296443E-3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C40-4FF8-AC96-98CFC765EFAE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(EA)'!$K$36:$P$36</c:f>
              <c:numCache>
                <c:formatCode>0</c:formatCode>
                <c:ptCount val="6"/>
                <c:pt idx="0">
                  <c:v>1.6758585059822115E-2</c:v>
                </c:pt>
                <c:pt idx="1">
                  <c:v>6.1621065863219715E-3</c:v>
                </c:pt>
                <c:pt idx="2">
                  <c:v>4.7591972822970318E-3</c:v>
                </c:pt>
                <c:pt idx="3">
                  <c:v>0</c:v>
                </c:pt>
                <c:pt idx="4">
                  <c:v>0</c:v>
                </c:pt>
                <c:pt idx="5">
                  <c:v>2.5818303110793092E-3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C40-4FF8-AC96-98CFC765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23440"/>
        <c:axId val="1"/>
      </c:lineChart>
      <c:catAx>
        <c:axId val="41132344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23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76224844168238"/>
          <c:y val="8.3140971353758475E-2"/>
          <c:w val="0.7485728210059914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(NEAM)'!$B$4:$EO$4</c:f>
              <c:numCache>
                <c:formatCode>0.00</c:formatCode>
                <c:ptCount val="144"/>
                <c:pt idx="96">
                  <c:v>0</c:v>
                </c:pt>
                <c:pt idx="97">
                  <c:v>0</c:v>
                </c:pt>
                <c:pt idx="98">
                  <c:v>0.10060078790537087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C4-4DB3-9002-727718A8BB28}"/>
            </c:ext>
          </c:extLst>
        </c:ser>
        <c:ser>
          <c:idx val="2"/>
          <c:order val="1"/>
          <c:tx>
            <c:strRef>
              <c:f>'Mortality by birth year (NEAM)'!$A$5:$A$5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(NEAM)'!$B$5:$EO$5</c:f>
              <c:numCache>
                <c:formatCode>0.00</c:formatCode>
                <c:ptCount val="144"/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8.0102967558618551E-2</c:v>
                </c:pt>
                <c:pt idx="104">
                  <c:v>7.7645677461253462E-2</c:v>
                </c:pt>
                <c:pt idx="105">
                  <c:v>0</c:v>
                </c:pt>
                <c:pt idx="106">
                  <c:v>0</c:v>
                </c:pt>
                <c:pt idx="107">
                  <c:v>6.9549986549032591E-2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5.9894535306450988E-2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0</c:v>
                </c:pt>
                <c:pt idx="14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C4-4DB3-9002-727718A8BB28}"/>
            </c:ext>
          </c:extLst>
        </c:ser>
        <c:ser>
          <c:idx val="0"/>
          <c:order val="2"/>
          <c:tx>
            <c:strRef>
              <c:f>'Mortality by birth year (NEAM)'!$A$6:$A$6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(NEAM)'!$B$6:$EO$6</c:f>
              <c:numCache>
                <c:formatCode>0.00</c:formatCode>
                <c:ptCount val="144"/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0.1233404541888885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28">
                  <c:v>5.6587811551269969E-2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5.6587811551269969E-2</c:v>
                </c:pt>
                <c:pt idx="137" formatCode="General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C4-4DB3-9002-727718A8B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13456"/>
        <c:axId val="1"/>
      </c:scatterChart>
      <c:valAx>
        <c:axId val="411313456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09531808523934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134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095278090238717"/>
          <c:y val="0.17321040412673588"/>
          <c:w val="0.36952460942382198"/>
          <c:h val="0.33949240178695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40858892967"/>
          <c:y val="6.0046257088825564E-2"/>
          <c:w val="0.79619195720230129"/>
          <c:h val="0.66974671368305438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(NEA)'!$B$5:$B$26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B5-4C1B-82C6-F242C831AA77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B5-4C1B-82C6-F242C831AA77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(NEA)'!$D$6:$D$26</c:f>
              <c:numCache>
                <c:formatCode>0</c:formatCode>
                <c:ptCount val="21"/>
                <c:pt idx="16">
                  <c:v>0</c:v>
                </c:pt>
                <c:pt idx="17">
                  <c:v>4.4094088402275444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B5-4C1B-82C6-F242C831AA77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(NEA)'!$E$6:$E$26</c:f>
              <c:numCache>
                <c:formatCode>0</c:formatCode>
                <c:ptCount val="21"/>
                <c:pt idx="14">
                  <c:v>1.4348961599360499</c:v>
                </c:pt>
                <c:pt idx="15">
                  <c:v>2.1448969730191787</c:v>
                </c:pt>
                <c:pt idx="16">
                  <c:v>2.8565428911912161</c:v>
                </c:pt>
                <c:pt idx="17">
                  <c:v>6.6235380264760506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B5-4C1B-82C6-F242C831AA77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(NEA)'!$F$6:$F$26</c:f>
              <c:numCache>
                <c:formatCode>0</c:formatCode>
                <c:ptCount val="21"/>
                <c:pt idx="12">
                  <c:v>0.84790356629276908</c:v>
                </c:pt>
                <c:pt idx="13">
                  <c:v>0.84693661381602448</c:v>
                </c:pt>
                <c:pt idx="14">
                  <c:v>1.2776349977827228</c:v>
                </c:pt>
                <c:pt idx="15">
                  <c:v>1.6163107727218324</c:v>
                </c:pt>
                <c:pt idx="16">
                  <c:v>1.9367093972892488</c:v>
                </c:pt>
                <c:pt idx="17">
                  <c:v>4.1204411802079353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3B5-4C1B-82C6-F242C831AA77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0.35404408837766266</c:v>
                </c:pt>
                <c:pt idx="11">
                  <c:v>0.90375898800481247</c:v>
                </c:pt>
                <c:pt idx="12">
                  <c:v>1.2042461066303509</c:v>
                </c:pt>
                <c:pt idx="13">
                  <c:v>1.5461536728717364</c:v>
                </c:pt>
                <c:pt idx="14">
                  <c:v>2.0844869980756764</c:v>
                </c:pt>
                <c:pt idx="15">
                  <c:v>1.8238565949883883</c:v>
                </c:pt>
                <c:pt idx="16">
                  <c:v>1.2339948961907377</c:v>
                </c:pt>
                <c:pt idx="17">
                  <c:v>0</c:v>
                </c:pt>
                <c:pt idx="19">
                  <c:v>2.189613310754587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3B5-4C1B-82C6-F242C831AA77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0.17215388782108534</c:v>
                </c:pt>
                <c:pt idx="10">
                  <c:v>0.33198357844148424</c:v>
                </c:pt>
                <c:pt idx="11">
                  <c:v>0.55754008180092152</c:v>
                </c:pt>
                <c:pt idx="12">
                  <c:v>0.70501422223100008</c:v>
                </c:pt>
                <c:pt idx="13">
                  <c:v>1.1960991601519992</c:v>
                </c:pt>
                <c:pt idx="14">
                  <c:v>1.8270668561028252</c:v>
                </c:pt>
                <c:pt idx="15">
                  <c:v>1.188177183347169</c:v>
                </c:pt>
                <c:pt idx="16">
                  <c:v>0.12265403702820572</c:v>
                </c:pt>
                <c:pt idx="17">
                  <c:v>0</c:v>
                </c:pt>
                <c:pt idx="18">
                  <c:v>1.2105204015224142</c:v>
                </c:pt>
                <c:pt idx="19">
                  <c:v>3.8763784736476103</c:v>
                </c:pt>
                <c:pt idx="20">
                  <c:v>2.5502462020473562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3B5-4C1B-82C6-F242C831AA77}"/>
            </c:ext>
          </c:extLst>
        </c:ser>
        <c:ser>
          <c:idx val="10"/>
          <c:order val="7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</c:formatCode>
                <c:ptCount val="22"/>
                <c:pt idx="7">
                  <c:v>0</c:v>
                </c:pt>
                <c:pt idx="8">
                  <c:v>0.23313742317884217</c:v>
                </c:pt>
                <c:pt idx="9">
                  <c:v>0.29782264702804367</c:v>
                </c:pt>
                <c:pt idx="10">
                  <c:v>0.55817433560927177</c:v>
                </c:pt>
                <c:pt idx="11">
                  <c:v>0.57712874400811642</c:v>
                </c:pt>
                <c:pt idx="12">
                  <c:v>0.7724524208861927</c:v>
                </c:pt>
                <c:pt idx="13">
                  <c:v>0.68839415304005458</c:v>
                </c:pt>
                <c:pt idx="14">
                  <c:v>0.16379835185032096</c:v>
                </c:pt>
                <c:pt idx="15">
                  <c:v>0</c:v>
                </c:pt>
                <c:pt idx="16">
                  <c:v>0.87016097293379147</c:v>
                </c:pt>
                <c:pt idx="17">
                  <c:v>1.4132201031789555</c:v>
                </c:pt>
                <c:pt idx="18">
                  <c:v>1.9756471369243116</c:v>
                </c:pt>
                <c:pt idx="19">
                  <c:v>2.4644223223791015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3B5-4C1B-82C6-F242C831AA77}"/>
            </c:ext>
          </c:extLst>
        </c:ser>
        <c:ser>
          <c:idx val="11"/>
          <c:order val="8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0</c:v>
                </c:pt>
                <c:pt idx="6">
                  <c:v>3.7768123517066494E-2</c:v>
                </c:pt>
                <c:pt idx="7">
                  <c:v>4.0977314219278346E-2</c:v>
                </c:pt>
                <c:pt idx="8">
                  <c:v>9.7225016929976871E-2</c:v>
                </c:pt>
                <c:pt idx="9">
                  <c:v>0.16971583908361773</c:v>
                </c:pt>
                <c:pt idx="10">
                  <c:v>0.35165728624215964</c:v>
                </c:pt>
                <c:pt idx="11">
                  <c:v>0.40046058007769797</c:v>
                </c:pt>
                <c:pt idx="12">
                  <c:v>6.7308327522619282E-2</c:v>
                </c:pt>
                <c:pt idx="13">
                  <c:v>0</c:v>
                </c:pt>
                <c:pt idx="14">
                  <c:v>0.58317163970955377</c:v>
                </c:pt>
                <c:pt idx="15">
                  <c:v>1.101892437198855</c:v>
                </c:pt>
                <c:pt idx="16">
                  <c:v>1.3749899131081826</c:v>
                </c:pt>
                <c:pt idx="17">
                  <c:v>1.1851645609942631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3B5-4C1B-82C6-F242C831AA77}"/>
            </c:ext>
          </c:extLst>
        </c:ser>
        <c:ser>
          <c:idx val="12"/>
          <c:order val="9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</c:v>
                </c:pt>
                <c:pt idx="4">
                  <c:v>1.8416613752839039E-2</c:v>
                </c:pt>
                <c:pt idx="5">
                  <c:v>2.7159784351303517E-2</c:v>
                </c:pt>
                <c:pt idx="6">
                  <c:v>3.9657420760097352E-2</c:v>
                </c:pt>
                <c:pt idx="7">
                  <c:v>5.2731580412788741E-2</c:v>
                </c:pt>
                <c:pt idx="8">
                  <c:v>6.5351328759140334E-2</c:v>
                </c:pt>
                <c:pt idx="9">
                  <c:v>0.11659028996635562</c:v>
                </c:pt>
                <c:pt idx="10">
                  <c:v>2.6736759049007085E-2</c:v>
                </c:pt>
                <c:pt idx="11">
                  <c:v>0</c:v>
                </c:pt>
                <c:pt idx="12">
                  <c:v>0.25408868230899545</c:v>
                </c:pt>
                <c:pt idx="13">
                  <c:v>0.83972972974677951</c:v>
                </c:pt>
                <c:pt idx="14">
                  <c:v>0.69210854127932209</c:v>
                </c:pt>
                <c:pt idx="15">
                  <c:v>0.67952321127949955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3B5-4C1B-82C6-F242C831AA77}"/>
            </c:ext>
          </c:extLst>
        </c:ser>
        <c:ser>
          <c:idx val="13"/>
          <c:order val="10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1.3763802399000229E-2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2.9153742619050311E-2</c:v>
                </c:pt>
                <c:pt idx="8">
                  <c:v>0</c:v>
                </c:pt>
                <c:pt idx="9">
                  <c:v>0</c:v>
                </c:pt>
                <c:pt idx="10">
                  <c:v>9.1082685481685355E-2</c:v>
                </c:pt>
                <c:pt idx="11">
                  <c:v>0.23922163901930346</c:v>
                </c:pt>
                <c:pt idx="12">
                  <c:v>0.37744993578582314</c:v>
                </c:pt>
                <c:pt idx="13">
                  <c:v>0.48203316657117101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3B5-4C1B-82C6-F242C831AA77}"/>
            </c:ext>
          </c:extLst>
        </c:ser>
        <c:ser>
          <c:idx val="14"/>
          <c:order val="11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2.0662028587787016E-2</c:v>
                </c:pt>
                <c:pt idx="4">
                  <c:v>0</c:v>
                </c:pt>
                <c:pt idx="5">
                  <c:v>0</c:v>
                </c:pt>
                <c:pt idx="6">
                  <c:v>6.4653869154763779E-3</c:v>
                </c:pt>
                <c:pt idx="7">
                  <c:v>0</c:v>
                </c:pt>
                <c:pt idx="8">
                  <c:v>4.3855085542649191E-2</c:v>
                </c:pt>
                <c:pt idx="9">
                  <c:v>0.1029040831551076</c:v>
                </c:pt>
                <c:pt idx="10">
                  <c:v>0.16292433800375225</c:v>
                </c:pt>
                <c:pt idx="11">
                  <c:v>0.16071631283490087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3B5-4C1B-82C6-F242C831AA77}"/>
            </c:ext>
          </c:extLst>
        </c:ser>
        <c:ser>
          <c:idx val="15"/>
          <c:order val="12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6.0411854344921819E-3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3.7473750901518256E-2</c:v>
                </c:pt>
                <c:pt idx="8">
                  <c:v>4.5219905234107106E-2</c:v>
                </c:pt>
                <c:pt idx="9">
                  <c:v>4.9795753544980406E-2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3B5-4C1B-82C6-F242C831AA77}"/>
            </c:ext>
          </c:extLst>
        </c:ser>
        <c:ser>
          <c:idx val="16"/>
          <c:order val="13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5.5233030309898975E-3</c:v>
                </c:pt>
                <c:pt idx="5">
                  <c:v>0</c:v>
                </c:pt>
                <c:pt idx="6">
                  <c:v>1.0160762075708245E-2</c:v>
                </c:pt>
                <c:pt idx="7">
                  <c:v>1.9425081218187198E-2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3B5-4C1B-82C6-F242C831AA77}"/>
            </c:ext>
          </c:extLst>
        </c:ser>
        <c:ser>
          <c:idx val="17"/>
          <c:order val="14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(NEA)'!$P$5:$P$26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2.7030382825291084E-2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3B5-4C1B-82C6-F242C831AA77}"/>
            </c:ext>
          </c:extLst>
        </c:ser>
        <c:ser>
          <c:idx val="0"/>
          <c:order val="15"/>
          <c:tx>
            <c:strRef>
              <c:f>'Decades (NEA)'!$Q$4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(NEA)'!$Q$5:$Q$26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3B5-4C1B-82C6-F242C831AA77}"/>
            </c:ext>
          </c:extLst>
        </c:ser>
        <c:ser>
          <c:idx val="1"/>
          <c:order val="16"/>
          <c:tx>
            <c:strRef>
              <c:f>'Decades (NEA)'!$R$4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(NEA)'!$R$5:$R$26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3B5-4C1B-82C6-F242C831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47568"/>
        <c:axId val="1"/>
      </c:scatterChart>
      <c:valAx>
        <c:axId val="411347568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475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52420947381575"/>
          <c:y val="0.10161662817551963"/>
          <c:w val="0.50153650793650795"/>
          <c:h val="0.40750765276742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35294117647058"/>
          <c:y val="8.7912087912087919E-2"/>
          <c:w val="0.69411764705882351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(NEA)'!$K$7:$P$7</c:f>
              <c:numCache>
                <c:formatCode>0</c:formatCode>
                <c:ptCount val="6"/>
                <c:pt idx="1">
                  <c:v>1.3763802399000229E-2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E38-4DE4-AF50-E9E467D7864F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(NEA)'!$K$8:$P$8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2.0662028587787016E-2</c:v>
                </c:pt>
                <c:pt idx="3">
                  <c:v>6.0411854344921819E-3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E38-4DE4-AF50-E9E467D7864F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(NEA)'!$K$9:$P$9</c:f>
              <c:numCache>
                <c:formatCode>0</c:formatCode>
                <c:ptCount val="6"/>
                <c:pt idx="0">
                  <c:v>1.8416613752839039E-2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5.5233030309898975E-3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E38-4DE4-AF50-E9E467D7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28432"/>
        <c:axId val="1"/>
      </c:lineChart>
      <c:catAx>
        <c:axId val="41132843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ax val="0.04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2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28607568094436"/>
          <c:y val="8.3140971353758475E-2"/>
          <c:w val="0.7390489937667295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(NEAF)'!$A$4:$A$4</c:f>
              <c:strCache>
                <c:ptCount val="1"/>
                <c:pt idx="0">
                  <c:v>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(NEAF)'!$B$4:$EX$4</c:f>
              <c:numCache>
                <c:formatCode>0.00</c:formatCode>
                <c:ptCount val="153"/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9.3688968731590244E-2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99-411E-AD4A-82AD2441C4A1}"/>
            </c:ext>
          </c:extLst>
        </c:ser>
        <c:ser>
          <c:idx val="2"/>
          <c:order val="1"/>
          <c:tx>
            <c:strRef>
              <c:f>'Mortality by birth year (NEAF)'!$A$5:$A$5</c:f>
              <c:strCache>
                <c:ptCount val="1"/>
                <c:pt idx="0">
                  <c:v>12.5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(NEAF)'!$B$5:$EX$5</c:f>
              <c:numCache>
                <c:formatCode>0.00</c:formatCode>
                <c:ptCount val="153"/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0.11167738608735565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6.5983899478891314E-2</c:v>
                </c:pt>
                <c:pt idx="110">
                  <c:v>0</c:v>
                </c:pt>
                <c:pt idx="111">
                  <c:v>0</c:v>
                </c:pt>
                <c:pt idx="112">
                  <c:v>6.1862845526060833E-2</c:v>
                </c:pt>
                <c:pt idx="113">
                  <c:v>0.12234823224902269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99-411E-AD4A-82AD2441C4A1}"/>
            </c:ext>
          </c:extLst>
        </c:ser>
        <c:ser>
          <c:idx val="0"/>
          <c:order val="2"/>
          <c:tx>
            <c:strRef>
              <c:f>'Mortality by birth year (NEAF)'!$A$6:$A$6</c:f>
              <c:strCache>
                <c:ptCount val="1"/>
                <c:pt idx="0">
                  <c:v>17.5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(NEAF)'!$B$6:$EX$6</c:f>
              <c:numCache>
                <c:formatCode>0.00</c:formatCode>
                <c:ptCount val="153"/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9.2814442827635152E-2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5.8913670757689808E-2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99-411E-AD4A-82AD2441C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17616"/>
        <c:axId val="1"/>
      </c:scatterChart>
      <c:valAx>
        <c:axId val="411317616"/>
        <c:scaling>
          <c:orientation val="minMax"/>
          <c:max val="199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176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95252093488314"/>
          <c:y val="0.56351112000145476"/>
          <c:w val="0.97523989501312336"/>
          <c:h val="0.72055524237299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35294117647058"/>
          <c:y val="8.8398028525413619E-2"/>
          <c:w val="0.69411764705882351"/>
          <c:h val="0.72375885855182409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(NEA)'!$K$34:$P$34</c:f>
              <c:numCache>
                <c:formatCode>0</c:formatCode>
                <c:ptCount val="6"/>
                <c:pt idx="1">
                  <c:v>1.3959183434089313E-2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D3-4813-B6FB-C131C30DA02C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(NEA)'!$K$35:$P$35</c:f>
              <c:numCache>
                <c:formatCode>0</c:formatCode>
                <c:ptCount val="6"/>
                <c:pt idx="0">
                  <c:v>0</c:v>
                </c:pt>
                <c:pt idx="1">
                  <c:v>1.0132697242769731E-2</c:v>
                </c:pt>
                <c:pt idx="2">
                  <c:v>1.3901350734111365E-2</c:v>
                </c:pt>
                <c:pt idx="3">
                  <c:v>1.2238378808560098E-2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D3-4813-B6FB-C131C30DA02C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(NEA)'!$K$4:$P$4</c:f>
              <c:strCache>
                <c:ptCount val="6"/>
                <c:pt idx="0">
                  <c:v>1930s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</c:strCache>
            </c:strRef>
          </c:cat>
          <c:val>
            <c:numRef>
              <c:f>'Decades (NEA)'!$K$36:$P$36</c:f>
              <c:numCache>
                <c:formatCode>0</c:formatCode>
                <c:ptCount val="6"/>
                <c:pt idx="0">
                  <c:v>0</c:v>
                </c:pt>
                <c:pt idx="1">
                  <c:v>1.0151440641434114E-2</c:v>
                </c:pt>
                <c:pt idx="2">
                  <c:v>0</c:v>
                </c:pt>
                <c:pt idx="3">
                  <c:v>5.8749641259236342E-3</c:v>
                </c:pt>
                <c:pt idx="4">
                  <c:v>0</c:v>
                </c:pt>
                <c:pt idx="5">
                  <c:v>4.666174682005966E-3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D3-4813-B6FB-C131C30DA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20112"/>
        <c:axId val="1"/>
      </c:lineChart>
      <c:catAx>
        <c:axId val="41132011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5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2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(EAM)'!$B$7:$EO$7</c:f>
              <c:numCache>
                <c:formatCode>0.00</c:formatCode>
                <c:ptCount val="144"/>
                <c:pt idx="81">
                  <c:v>1.8857755572561061E-2</c:v>
                </c:pt>
                <c:pt idx="82">
                  <c:v>0</c:v>
                </c:pt>
                <c:pt idx="83">
                  <c:v>0</c:v>
                </c:pt>
                <c:pt idx="84">
                  <c:v>1.9392367319362037E-2</c:v>
                </c:pt>
                <c:pt idx="85">
                  <c:v>3.9152083331294156E-2</c:v>
                </c:pt>
                <c:pt idx="86">
                  <c:v>1.9766635105939279E-2</c:v>
                </c:pt>
                <c:pt idx="87">
                  <c:v>1.9960310917771101E-2</c:v>
                </c:pt>
                <c:pt idx="88">
                  <c:v>2.0156153754365826E-2</c:v>
                </c:pt>
                <c:pt idx="89">
                  <c:v>2.0356242384220818E-2</c:v>
                </c:pt>
                <c:pt idx="90">
                  <c:v>4.1123434662161729E-2</c:v>
                </c:pt>
                <c:pt idx="91">
                  <c:v>6.1017106349155338E-2</c:v>
                </c:pt>
                <c:pt idx="92">
                  <c:v>0</c:v>
                </c:pt>
                <c:pt idx="93">
                  <c:v>1.9099391130510148E-2</c:v>
                </c:pt>
                <c:pt idx="94">
                  <c:v>0</c:v>
                </c:pt>
                <c:pt idx="95">
                  <c:v>1.6853818205548359E-2</c:v>
                </c:pt>
                <c:pt idx="96">
                  <c:v>1.6153090723494832E-2</c:v>
                </c:pt>
                <c:pt idx="97">
                  <c:v>0</c:v>
                </c:pt>
                <c:pt idx="98">
                  <c:v>0</c:v>
                </c:pt>
                <c:pt idx="99">
                  <c:v>4.3505696570650419E-2</c:v>
                </c:pt>
                <c:pt idx="100">
                  <c:v>1.4232079879426957E-2</c:v>
                </c:pt>
                <c:pt idx="101">
                  <c:v>1.3853297458834233E-2</c:v>
                </c:pt>
                <c:pt idx="102">
                  <c:v>5.2248529167983067E-2</c:v>
                </c:pt>
                <c:pt idx="103">
                  <c:v>0</c:v>
                </c:pt>
                <c:pt idx="104">
                  <c:v>5.0041598955691886E-2</c:v>
                </c:pt>
                <c:pt idx="105">
                  <c:v>1.2050094798698287E-2</c:v>
                </c:pt>
                <c:pt idx="106">
                  <c:v>1.1646062917994665E-2</c:v>
                </c:pt>
                <c:pt idx="107">
                  <c:v>2.2706669778842826E-2</c:v>
                </c:pt>
                <c:pt idx="108">
                  <c:v>2.2177874604899776E-2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1.3627503900532302E-2</c:v>
                </c:pt>
                <c:pt idx="127">
                  <c:v>1.4012912899236648E-2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 formatCode="General">
                  <c:v>0</c:v>
                </c:pt>
                <c:pt idx="133">
                  <c:v>0</c:v>
                </c:pt>
                <c:pt idx="134">
                  <c:v>1.3627503900532302E-2</c:v>
                </c:pt>
                <c:pt idx="135">
                  <c:v>1.4012912899236648E-2</c:v>
                </c:pt>
                <c:pt idx="136">
                  <c:v>0</c:v>
                </c:pt>
                <c:pt idx="13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B1-4A28-9EF8-FD5DC0A3BE4D}"/>
            </c:ext>
          </c:extLst>
        </c:ser>
        <c:ser>
          <c:idx val="2"/>
          <c:order val="1"/>
          <c:tx>
            <c:strRef>
              <c:f>'Mortality by birth year (EAM)'!$A$9:$A$9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(EAM)'!$B$9:$EO$9</c:f>
              <c:numCache>
                <c:formatCode>0.00</c:formatCode>
                <c:ptCount val="144"/>
                <c:pt idx="71">
                  <c:v>1.882650975900373E-2</c:v>
                </c:pt>
                <c:pt idx="72">
                  <c:v>3.7622697020658617E-2</c:v>
                </c:pt>
                <c:pt idx="73">
                  <c:v>1.8794523050448823E-2</c:v>
                </c:pt>
                <c:pt idx="74">
                  <c:v>3.7554813597621577E-2</c:v>
                </c:pt>
                <c:pt idx="75">
                  <c:v>0.11256163453000735</c:v>
                </c:pt>
                <c:pt idx="76">
                  <c:v>9.371825294181596E-2</c:v>
                </c:pt>
                <c:pt idx="77">
                  <c:v>7.4910785935874497E-2</c:v>
                </c:pt>
                <c:pt idx="78">
                  <c:v>5.6135655178879071E-2</c:v>
                </c:pt>
                <c:pt idx="79">
                  <c:v>9.347588780126577E-2</c:v>
                </c:pt>
                <c:pt idx="80">
                  <c:v>0.11207503946909307</c:v>
                </c:pt>
                <c:pt idx="81">
                  <c:v>3.7249289004196134E-2</c:v>
                </c:pt>
                <c:pt idx="82">
                  <c:v>9.4109152877401459E-2</c:v>
                </c:pt>
                <c:pt idx="83">
                  <c:v>1.9101834784716207E-2</c:v>
                </c:pt>
                <c:pt idx="84">
                  <c:v>1.9448366153456052E-2</c:v>
                </c:pt>
                <c:pt idx="85">
                  <c:v>7.930282035722433E-2</c:v>
                </c:pt>
                <c:pt idx="86">
                  <c:v>8.0443805255844283E-2</c:v>
                </c:pt>
                <c:pt idx="87">
                  <c:v>2.0318847830299584E-2</c:v>
                </c:pt>
                <c:pt idx="88">
                  <c:v>6.1081281614780596E-2</c:v>
                </c:pt>
                <c:pt idx="89">
                  <c:v>2.0178100388834011E-2</c:v>
                </c:pt>
                <c:pt idx="90">
                  <c:v>3.9708367454402586E-2</c:v>
                </c:pt>
                <c:pt idx="91">
                  <c:v>1.9368325311941409E-2</c:v>
                </c:pt>
                <c:pt idx="92">
                  <c:v>9.454116120786317E-2</c:v>
                </c:pt>
                <c:pt idx="93">
                  <c:v>3.6397690704836005E-2</c:v>
                </c:pt>
                <c:pt idx="94">
                  <c:v>3.4345660219757275E-2</c:v>
                </c:pt>
                <c:pt idx="95">
                  <c:v>3.3086997876890067E-2</c:v>
                </c:pt>
                <c:pt idx="96">
                  <c:v>4.8267429360697577E-2</c:v>
                </c:pt>
                <c:pt idx="97">
                  <c:v>7.898769122169659E-2</c:v>
                </c:pt>
                <c:pt idx="98">
                  <c:v>4.3749637971745782E-2</c:v>
                </c:pt>
                <c:pt idx="113">
                  <c:v>3.170721138246612E-2</c:v>
                </c:pt>
                <c:pt idx="114">
                  <c:v>2.1662435992917253E-2</c:v>
                </c:pt>
                <c:pt idx="115">
                  <c:v>1.0909709390434171E-2</c:v>
                </c:pt>
                <c:pt idx="116">
                  <c:v>0</c:v>
                </c:pt>
                <c:pt idx="117">
                  <c:v>2.2878033770265649E-2</c:v>
                </c:pt>
                <c:pt idx="118">
                  <c:v>2.3644717314991022E-2</c:v>
                </c:pt>
                <c:pt idx="119">
                  <c:v>0</c:v>
                </c:pt>
                <c:pt idx="120">
                  <c:v>0</c:v>
                </c:pt>
                <c:pt idx="121">
                  <c:v>3.170721138246612E-2</c:v>
                </c:pt>
                <c:pt idx="122" formatCode="General">
                  <c:v>2.1662435992917253E-2</c:v>
                </c:pt>
                <c:pt idx="123">
                  <c:v>1.0909709390434171E-2</c:v>
                </c:pt>
                <c:pt idx="124">
                  <c:v>0</c:v>
                </c:pt>
                <c:pt idx="125">
                  <c:v>2.2878033770265649E-2</c:v>
                </c:pt>
                <c:pt idx="126">
                  <c:v>2.3644717314991022E-2</c:v>
                </c:pt>
                <c:pt idx="127" formatCode="General">
                  <c:v>1.162557239958906E-2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B1-4A28-9EF8-FD5DC0A3BE4D}"/>
            </c:ext>
          </c:extLst>
        </c:ser>
        <c:ser>
          <c:idx val="0"/>
          <c:order val="2"/>
          <c:tx>
            <c:strRef>
              <c:f>'Mortality by birth year (EAM)'!$A$11:$A$11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(EAM)'!$B$11:$EO$11</c:f>
              <c:numCache>
                <c:formatCode>0.00</c:formatCode>
                <c:ptCount val="144"/>
                <c:pt idx="61">
                  <c:v>0.26482764465161812</c:v>
                </c:pt>
                <c:pt idx="62">
                  <c:v>0.30379505117861633</c:v>
                </c:pt>
                <c:pt idx="63">
                  <c:v>0.10678975681195842</c:v>
                </c:pt>
                <c:pt idx="64">
                  <c:v>0.29466426164502635</c:v>
                </c:pt>
                <c:pt idx="65">
                  <c:v>0.10334221111821648</c:v>
                </c:pt>
                <c:pt idx="66">
                  <c:v>0.22352476197152907</c:v>
                </c:pt>
                <c:pt idx="67">
                  <c:v>0.20028488522073798</c:v>
                </c:pt>
                <c:pt idx="68">
                  <c:v>0.15813489380846543</c:v>
                </c:pt>
                <c:pt idx="69">
                  <c:v>0.23340268634821851</c:v>
                </c:pt>
                <c:pt idx="70">
                  <c:v>0.13449007607335089</c:v>
                </c:pt>
                <c:pt idx="71">
                  <c:v>0.24651690575013957</c:v>
                </c:pt>
                <c:pt idx="72">
                  <c:v>0.13071973783446958</c:v>
                </c:pt>
                <c:pt idx="73">
                  <c:v>0.2198786295617326</c:v>
                </c:pt>
                <c:pt idx="74">
                  <c:v>0.16457216284539855</c:v>
                </c:pt>
                <c:pt idx="75">
                  <c:v>7.2729608008868088E-2</c:v>
                </c:pt>
                <c:pt idx="76">
                  <c:v>0.18083243462627197</c:v>
                </c:pt>
                <c:pt idx="77">
                  <c:v>0.12697638977427209</c:v>
                </c:pt>
                <c:pt idx="78">
                  <c:v>0.12825091566115354</c:v>
                </c:pt>
                <c:pt idx="79">
                  <c:v>0.27578758729711339</c:v>
                </c:pt>
                <c:pt idx="80">
                  <c:v>0.18564825381294595</c:v>
                </c:pt>
                <c:pt idx="81">
                  <c:v>0.13096927554345233</c:v>
                </c:pt>
                <c:pt idx="82">
                  <c:v>0.26479345722603093</c:v>
                </c:pt>
                <c:pt idx="83">
                  <c:v>7.682820443286062E-2</c:v>
                </c:pt>
                <c:pt idx="84">
                  <c:v>0.19605683821058373</c:v>
                </c:pt>
                <c:pt idx="85">
                  <c:v>9.986962619517975E-2</c:v>
                </c:pt>
                <c:pt idx="86">
                  <c:v>8.1071816434923213E-2</c:v>
                </c:pt>
                <c:pt idx="87">
                  <c:v>0.10206097857699235</c:v>
                </c:pt>
                <c:pt idx="88">
                  <c:v>0.20401216442931627</c:v>
                </c:pt>
                <c:pt idx="103">
                  <c:v>0.11164489084758134</c:v>
                </c:pt>
                <c:pt idx="104">
                  <c:v>9.9594228215692207E-2</c:v>
                </c:pt>
                <c:pt idx="105">
                  <c:v>8.5098323210482552E-2</c:v>
                </c:pt>
                <c:pt idx="106">
                  <c:v>5.924756773922539E-2</c:v>
                </c:pt>
                <c:pt idx="107">
                  <c:v>8.0877507087180403E-2</c:v>
                </c:pt>
                <c:pt idx="108">
                  <c:v>7.8893044924404687E-2</c:v>
                </c:pt>
                <c:pt idx="109">
                  <c:v>0</c:v>
                </c:pt>
                <c:pt idx="110">
                  <c:v>0</c:v>
                </c:pt>
                <c:pt idx="111">
                  <c:v>0.11164489084758134</c:v>
                </c:pt>
                <c:pt idx="112" formatCode="General">
                  <c:v>9.9594228215692207E-2</c:v>
                </c:pt>
                <c:pt idx="113">
                  <c:v>8.5098323210482552E-2</c:v>
                </c:pt>
                <c:pt idx="114">
                  <c:v>5.924756773922539E-2</c:v>
                </c:pt>
                <c:pt idx="115">
                  <c:v>8.0877507087180403E-2</c:v>
                </c:pt>
                <c:pt idx="116">
                  <c:v>7.8893044924404687E-2</c:v>
                </c:pt>
                <c:pt idx="117" formatCode="General">
                  <c:v>8.8807363728985664E-2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B1-4A28-9EF8-FD5DC0A3B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76432"/>
        <c:axId val="1"/>
      </c:scatterChart>
      <c:valAx>
        <c:axId val="411276432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764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61906761654793"/>
          <c:y val="9.6997690531177835E-2"/>
          <c:w val="0.34476250468691411"/>
          <c:h val="0.26327968819140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(EA)'!$H$10:$N$10</c:f>
              <c:numCache>
                <c:formatCode>0</c:formatCode>
                <c:ptCount val="7"/>
                <c:pt idx="2">
                  <c:v>9.472504002844816E-3</c:v>
                </c:pt>
                <c:pt idx="3">
                  <c:v>2.390195386279376E-2</c:v>
                </c:pt>
                <c:pt idx="4">
                  <c:v>1.8495731600111587E-2</c:v>
                </c:pt>
                <c:pt idx="5">
                  <c:v>1.1414919420229706E-2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DB-4739-AD8B-46BBD12B4D27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(EA)'!$H$12:$N$12</c:f>
              <c:numCache>
                <c:formatCode>0</c:formatCode>
                <c:ptCount val="7"/>
                <c:pt idx="1">
                  <c:v>2.8228619175815227E-2</c:v>
                </c:pt>
                <c:pt idx="2">
                  <c:v>7.305924538214098E-2</c:v>
                </c:pt>
                <c:pt idx="3">
                  <c:v>4.5391368286988143E-2</c:v>
                </c:pt>
                <c:pt idx="4">
                  <c:v>2.5256582214176662E-2</c:v>
                </c:pt>
                <c:pt idx="5">
                  <c:v>0</c:v>
                </c:pt>
                <c:pt idx="6">
                  <c:v>1.8199268833025074E-2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DB-4739-AD8B-46BBD12B4D27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(EA)'!$H$14:$N$14</c:f>
              <c:numCache>
                <c:formatCode>0</c:formatCode>
                <c:ptCount val="7"/>
                <c:pt idx="0">
                  <c:v>0.28447603054299264</c:v>
                </c:pt>
                <c:pt idx="1">
                  <c:v>0.18319804735952464</c:v>
                </c:pt>
                <c:pt idx="2">
                  <c:v>0.17468174369525608</c:v>
                </c:pt>
                <c:pt idx="3">
                  <c:v>7.5239079500563064E-2</c:v>
                </c:pt>
                <c:pt idx="4">
                  <c:v>0</c:v>
                </c:pt>
                <c:pt idx="5">
                  <c:v>7.8104283421259482E-2</c:v>
                </c:pt>
                <c:pt idx="6">
                  <c:v>0.1052500041955869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FDB-4739-AD8B-46BBD12B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81424"/>
        <c:axId val="1"/>
      </c:lineChart>
      <c:catAx>
        <c:axId val="41128142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28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28607568094436"/>
          <c:y val="8.3140971353758475E-2"/>
          <c:w val="0.7390489937667295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(EAF)'!$B$7:$EO$7</c:f>
              <c:numCache>
                <c:formatCode>0.00</c:formatCode>
                <c:ptCount val="144"/>
                <c:pt idx="81">
                  <c:v>3.8132629862577636E-2</c:v>
                </c:pt>
                <c:pt idx="82">
                  <c:v>3.8373324093036891E-2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1.9813377794553104E-2</c:v>
                </c:pt>
                <c:pt idx="88">
                  <c:v>5.9833304413902867E-2</c:v>
                </c:pt>
                <c:pt idx="89">
                  <c:v>0</c:v>
                </c:pt>
                <c:pt idx="90">
                  <c:v>2.0211558424339242E-2</c:v>
                </c:pt>
                <c:pt idx="91">
                  <c:v>2.0002560327721946E-2</c:v>
                </c:pt>
                <c:pt idx="92">
                  <c:v>1.9645390100181077E-2</c:v>
                </c:pt>
                <c:pt idx="93">
                  <c:v>3.788146540963843E-2</c:v>
                </c:pt>
                <c:pt idx="94">
                  <c:v>1.7844709874193548E-2</c:v>
                </c:pt>
                <c:pt idx="95">
                  <c:v>0</c:v>
                </c:pt>
                <c:pt idx="96">
                  <c:v>1.6451617700729809E-2</c:v>
                </c:pt>
                <c:pt idx="97">
                  <c:v>3.2143348534297858E-2</c:v>
                </c:pt>
                <c:pt idx="98">
                  <c:v>0</c:v>
                </c:pt>
                <c:pt idx="99">
                  <c:v>1.4496524820587385E-2</c:v>
                </c:pt>
                <c:pt idx="100">
                  <c:v>0</c:v>
                </c:pt>
                <c:pt idx="101">
                  <c:v>0</c:v>
                </c:pt>
                <c:pt idx="102">
                  <c:v>1.2677622363650397E-2</c:v>
                </c:pt>
                <c:pt idx="103">
                  <c:v>2.5451093592133628E-2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1.180692341223062E-2</c:v>
                </c:pt>
                <c:pt idx="108">
                  <c:v>1.155078080159508E-2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1.4683843631161817E-2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 formatCode="General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1.4683843631161817E-2</c:v>
                </c:pt>
                <c:pt idx="136">
                  <c:v>0</c:v>
                </c:pt>
                <c:pt idx="13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AF-4382-8A99-E6C2E96C570E}"/>
            </c:ext>
          </c:extLst>
        </c:ser>
        <c:ser>
          <c:idx val="2"/>
          <c:order val="1"/>
          <c:tx>
            <c:strRef>
              <c:f>'Mortality by birth year (EAF)'!$A$9:$A$9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(EAF)'!$B$9:$EO$9</c:f>
              <c:numCache>
                <c:formatCode>0.00</c:formatCode>
                <c:ptCount val="144"/>
                <c:pt idx="71">
                  <c:v>0.11389597311295727</c:v>
                </c:pt>
                <c:pt idx="72">
                  <c:v>0</c:v>
                </c:pt>
                <c:pt idx="73">
                  <c:v>1.8892027904280895E-2</c:v>
                </c:pt>
                <c:pt idx="74">
                  <c:v>5.6539766302299281E-2</c:v>
                </c:pt>
                <c:pt idx="75">
                  <c:v>3.7602070821244268E-2</c:v>
                </c:pt>
                <c:pt idx="76">
                  <c:v>9.3783275478430683E-2</c:v>
                </c:pt>
                <c:pt idx="77">
                  <c:v>9.3563784677545517E-2</c:v>
                </c:pt>
                <c:pt idx="78">
                  <c:v>5.6010276018640212E-2</c:v>
                </c:pt>
                <c:pt idx="79">
                  <c:v>5.5875494498126309E-2</c:v>
                </c:pt>
                <c:pt idx="80">
                  <c:v>0</c:v>
                </c:pt>
                <c:pt idx="81">
                  <c:v>7.4082428925780708E-2</c:v>
                </c:pt>
                <c:pt idx="82">
                  <c:v>9.4125542087821992E-2</c:v>
                </c:pt>
                <c:pt idx="83">
                  <c:v>1.9165201023889366E-2</c:v>
                </c:pt>
                <c:pt idx="84">
                  <c:v>5.8542852021193914E-2</c:v>
                </c:pt>
                <c:pt idx="85">
                  <c:v>0.13920955699859741</c:v>
                </c:pt>
                <c:pt idx="86">
                  <c:v>2.0183111684419122E-2</c:v>
                </c:pt>
                <c:pt idx="87">
                  <c:v>6.0861682130064751E-2</c:v>
                </c:pt>
                <c:pt idx="88">
                  <c:v>4.0571922099880968E-2</c:v>
                </c:pt>
                <c:pt idx="89">
                  <c:v>0.10055264133890428</c:v>
                </c:pt>
                <c:pt idx="90">
                  <c:v>0</c:v>
                </c:pt>
                <c:pt idx="91">
                  <c:v>5.7935301717395457E-2</c:v>
                </c:pt>
                <c:pt idx="92">
                  <c:v>1.8928830719750805E-2</c:v>
                </c:pt>
                <c:pt idx="93">
                  <c:v>0</c:v>
                </c:pt>
                <c:pt idx="94">
                  <c:v>3.4515255328672202E-2</c:v>
                </c:pt>
                <c:pt idx="95">
                  <c:v>4.9907075520734173E-2</c:v>
                </c:pt>
                <c:pt idx="96">
                  <c:v>1.6195501207196466E-2</c:v>
                </c:pt>
                <c:pt idx="97">
                  <c:v>9.54446268055439E-2</c:v>
                </c:pt>
                <c:pt idx="98">
                  <c:v>4.4152734847623977E-2</c:v>
                </c:pt>
                <c:pt idx="113">
                  <c:v>2.134000165705113E-2</c:v>
                </c:pt>
                <c:pt idx="114">
                  <c:v>0</c:v>
                </c:pt>
                <c:pt idx="115">
                  <c:v>2.2067090575476622E-2</c:v>
                </c:pt>
                <c:pt idx="116">
                  <c:v>1.122129928282432E-2</c:v>
                </c:pt>
                <c:pt idx="117">
                  <c:v>0</c:v>
                </c:pt>
                <c:pt idx="118">
                  <c:v>7.1445386610634445E-2</c:v>
                </c:pt>
                <c:pt idx="119">
                  <c:v>0</c:v>
                </c:pt>
                <c:pt idx="120">
                  <c:v>0</c:v>
                </c:pt>
                <c:pt idx="121">
                  <c:v>2.134000165705113E-2</c:v>
                </c:pt>
                <c:pt idx="122" formatCode="General">
                  <c:v>0</c:v>
                </c:pt>
                <c:pt idx="123">
                  <c:v>2.2067090575476622E-2</c:v>
                </c:pt>
                <c:pt idx="124">
                  <c:v>1.122129928282432E-2</c:v>
                </c:pt>
                <c:pt idx="125">
                  <c:v>0</c:v>
                </c:pt>
                <c:pt idx="126">
                  <c:v>7.1445386610634445E-2</c:v>
                </c:pt>
                <c:pt idx="127" formatCode="General">
                  <c:v>3.6015227238076257E-2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AF-4382-8A99-E6C2E96C570E}"/>
            </c:ext>
          </c:extLst>
        </c:ser>
        <c:ser>
          <c:idx val="0"/>
          <c:order val="2"/>
          <c:tx>
            <c:strRef>
              <c:f>'Mortality by birth year (EAF)'!$A$11:$A$11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(EAF)'!$B$11:$EO$11</c:f>
              <c:numCache>
                <c:formatCode>0.00</c:formatCode>
                <c:ptCount val="144"/>
                <c:pt idx="61">
                  <c:v>8.7567188661975548E-2</c:v>
                </c:pt>
                <c:pt idx="62">
                  <c:v>0.10731509019726015</c:v>
                </c:pt>
                <c:pt idx="63">
                  <c:v>0.18973987927483951</c:v>
                </c:pt>
                <c:pt idx="64">
                  <c:v>0.14568813082960649</c:v>
                </c:pt>
                <c:pt idx="65">
                  <c:v>0.14344512148264879</c:v>
                </c:pt>
                <c:pt idx="66">
                  <c:v>0.1009273202181645</c:v>
                </c:pt>
                <c:pt idx="67">
                  <c:v>0.15918335753915264</c:v>
                </c:pt>
                <c:pt idx="68">
                  <c:v>0.17661707651640479</c:v>
                </c:pt>
                <c:pt idx="69">
                  <c:v>7.6971909678852021E-2</c:v>
                </c:pt>
                <c:pt idx="70">
                  <c:v>0.15151879600134324</c:v>
                </c:pt>
                <c:pt idx="71">
                  <c:v>0.11195155632254811</c:v>
                </c:pt>
                <c:pt idx="72">
                  <c:v>5.5114829818908653E-2</c:v>
                </c:pt>
                <c:pt idx="73">
                  <c:v>0.14403797907009333</c:v>
                </c:pt>
                <c:pt idx="74">
                  <c:v>0.10754044183779161</c:v>
                </c:pt>
                <c:pt idx="75">
                  <c:v>8.8968984700181636E-2</c:v>
                </c:pt>
                <c:pt idx="76">
                  <c:v>7.0722098081366064E-2</c:v>
                </c:pt>
                <c:pt idx="77">
                  <c:v>5.3124373685769395E-2</c:v>
                </c:pt>
                <c:pt idx="78">
                  <c:v>7.1633164701103383E-2</c:v>
                </c:pt>
                <c:pt idx="79">
                  <c:v>0.10827683267742839</c:v>
                </c:pt>
                <c:pt idx="80">
                  <c:v>9.1524518411712788E-2</c:v>
                </c:pt>
                <c:pt idx="81">
                  <c:v>0.14817811305545489</c:v>
                </c:pt>
                <c:pt idx="82">
                  <c:v>7.514352789545671E-2</c:v>
                </c:pt>
                <c:pt idx="83">
                  <c:v>0.11464876652927096</c:v>
                </c:pt>
                <c:pt idx="84">
                  <c:v>9.7493344714316407E-2</c:v>
                </c:pt>
                <c:pt idx="85">
                  <c:v>0.17901458201069734</c:v>
                </c:pt>
                <c:pt idx="86">
                  <c:v>0.1212417997350988</c:v>
                </c:pt>
                <c:pt idx="87">
                  <c:v>2.0346878467362425E-2</c:v>
                </c:pt>
                <c:pt idx="88">
                  <c:v>6.1088746860267509E-2</c:v>
                </c:pt>
                <c:pt idx="103">
                  <c:v>6.1601602233033438E-2</c:v>
                </c:pt>
                <c:pt idx="104">
                  <c:v>8.6758421547024123E-2</c:v>
                </c:pt>
                <c:pt idx="105">
                  <c:v>6.0541057855698709E-2</c:v>
                </c:pt>
                <c:pt idx="106">
                  <c:v>4.7249561671722562E-2</c:v>
                </c:pt>
                <c:pt idx="107">
                  <c:v>3.4580203248602621E-2</c:v>
                </c:pt>
                <c:pt idx="108">
                  <c:v>0.10133255690076401</c:v>
                </c:pt>
                <c:pt idx="109">
                  <c:v>0</c:v>
                </c:pt>
                <c:pt idx="110">
                  <c:v>0</c:v>
                </c:pt>
                <c:pt idx="111">
                  <c:v>6.1601602233033438E-2</c:v>
                </c:pt>
                <c:pt idx="112" formatCode="General">
                  <c:v>8.6758421547024123E-2</c:v>
                </c:pt>
                <c:pt idx="113">
                  <c:v>6.0541057855698709E-2</c:v>
                </c:pt>
                <c:pt idx="114">
                  <c:v>4.7249561671722562E-2</c:v>
                </c:pt>
                <c:pt idx="115">
                  <c:v>3.4580203248602621E-2</c:v>
                </c:pt>
                <c:pt idx="116">
                  <c:v>0.10133255690076401</c:v>
                </c:pt>
                <c:pt idx="117" formatCode="General">
                  <c:v>8.8867669264305685E-2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6AF-4382-8A99-E6C2E96C5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98480"/>
        <c:axId val="1"/>
      </c:scatterChart>
      <c:valAx>
        <c:axId val="411298480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984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047659042619672"/>
          <c:y val="0.61200996526704365"/>
          <c:w val="0.39619127609048865"/>
          <c:h val="0.76905408763858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(EA)'!$H$37:$N$37</c:f>
              <c:numCache>
                <c:formatCode>0</c:formatCode>
                <c:ptCount val="7"/>
                <c:pt idx="2">
                  <c:v>3.8252595620493345E-2</c:v>
                </c:pt>
                <c:pt idx="3">
                  <c:v>1.3834308149211655E-2</c:v>
                </c:pt>
                <c:pt idx="4">
                  <c:v>1.2269453119738705E-2</c:v>
                </c:pt>
                <c:pt idx="5">
                  <c:v>4.6964944150671064E-3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620-4FD4-93E8-041071BFAD2A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(EA)'!$H$39:$N$39</c:f>
              <c:numCache>
                <c:formatCode>0</c:formatCode>
                <c:ptCount val="7"/>
                <c:pt idx="1">
                  <c:v>5.6880767246997324E-2</c:v>
                </c:pt>
                <c:pt idx="2">
                  <c:v>5.8038795781353174E-2</c:v>
                </c:pt>
                <c:pt idx="3">
                  <c:v>5.1311207836633316E-2</c:v>
                </c:pt>
                <c:pt idx="4">
                  <c:v>2.2552920300282692E-2</c:v>
                </c:pt>
                <c:pt idx="5">
                  <c:v>0</c:v>
                </c:pt>
                <c:pt idx="6">
                  <c:v>1.9718674331611025E-2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620-4FD4-93E8-041071BFAD2A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(EA)'!$H$41:$N$41</c:f>
              <c:numCache>
                <c:formatCode>0</c:formatCode>
                <c:ptCount val="7"/>
                <c:pt idx="0">
                  <c:v>9.7538438481947848E-2</c:v>
                </c:pt>
                <c:pt idx="1">
                  <c:v>0.12996933352001519</c:v>
                </c:pt>
                <c:pt idx="2">
                  <c:v>9.5724693017000997E-2</c:v>
                </c:pt>
                <c:pt idx="3">
                  <c:v>5.9299802397305326E-2</c:v>
                </c:pt>
                <c:pt idx="4">
                  <c:v>0</c:v>
                </c:pt>
                <c:pt idx="5">
                  <c:v>5.9671188489531367E-2</c:v>
                </c:pt>
                <c:pt idx="6">
                  <c:v>6.0660461251830118E-2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620-4FD4-93E8-041071BFA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82672"/>
        <c:axId val="1"/>
      </c:lineChart>
      <c:catAx>
        <c:axId val="41128267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28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6946564885496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213740458015"/>
          <c:y val="8.3140971353758475E-2"/>
          <c:w val="0.7690839694656488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(NEAM)'!$B$7:$EO$7</c:f>
              <c:numCache>
                <c:formatCode>0.00</c:formatCode>
                <c:ptCount val="144"/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0.13798984670707928</c:v>
                </c:pt>
                <c:pt idx="86">
                  <c:v>0</c:v>
                </c:pt>
                <c:pt idx="87">
                  <c:v>0.13702478093163151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 formatCode="General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CC-4A35-9221-292845A525A5}"/>
            </c:ext>
          </c:extLst>
        </c:ser>
        <c:ser>
          <c:idx val="2"/>
          <c:order val="1"/>
          <c:tx>
            <c:strRef>
              <c:f>'Mortality by birth year (NEAM)'!$A$9:$A$9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(NEAM)'!$B$9:$EO$9</c:f>
              <c:numCache>
                <c:formatCode>0.00</c:formatCode>
                <c:ptCount val="144"/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0.27433374620562134</c:v>
                </c:pt>
                <c:pt idx="79">
                  <c:v>0</c:v>
                </c:pt>
                <c:pt idx="80">
                  <c:v>0</c:v>
                </c:pt>
                <c:pt idx="81">
                  <c:v>0.13270202556371824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0.13230719401844468</c:v>
                </c:pt>
                <c:pt idx="86">
                  <c:v>0</c:v>
                </c:pt>
                <c:pt idx="87">
                  <c:v>0.13255423257594498</c:v>
                </c:pt>
                <c:pt idx="88">
                  <c:v>0.13242386389263391</c:v>
                </c:pt>
                <c:pt idx="89">
                  <c:v>0</c:v>
                </c:pt>
                <c:pt idx="90">
                  <c:v>0.13334590340716118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0.20982831637326022</c:v>
                </c:pt>
                <c:pt idx="98">
                  <c:v>9.8942629798136283E-2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0.16409260073644757</c:v>
                </c:pt>
                <c:pt idx="117">
                  <c:v>5.4693016303441234E-2</c:v>
                </c:pt>
                <c:pt idx="118">
                  <c:v>5.507542028053216E-2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 formatCode="General">
                  <c:v>0</c:v>
                </c:pt>
                <c:pt idx="123">
                  <c:v>0</c:v>
                </c:pt>
                <c:pt idx="124">
                  <c:v>0.16409260073644757</c:v>
                </c:pt>
                <c:pt idx="125">
                  <c:v>5.4693016303441234E-2</c:v>
                </c:pt>
                <c:pt idx="126">
                  <c:v>5.507542028053216E-2</c:v>
                </c:pt>
                <c:pt idx="127" formatCode="General">
                  <c:v>5.2737664923862636E-2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CC-4A35-9221-292845A525A5}"/>
            </c:ext>
          </c:extLst>
        </c:ser>
        <c:ser>
          <c:idx val="0"/>
          <c:order val="2"/>
          <c:tx>
            <c:strRef>
              <c:f>'Mortality by birth year (NEAM)'!$A$11:$A$11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(NEAM)'!$B$11:$EO$11</c:f>
              <c:numCache>
                <c:formatCode>0.00</c:formatCode>
                <c:ptCount val="144"/>
                <c:pt idx="61">
                  <c:v>0</c:v>
                </c:pt>
                <c:pt idx="62">
                  <c:v>0.34111647422012253</c:v>
                </c:pt>
                <c:pt idx="63">
                  <c:v>0</c:v>
                </c:pt>
                <c:pt idx="64">
                  <c:v>0</c:v>
                </c:pt>
                <c:pt idx="65">
                  <c:v>0.50740300991465481</c:v>
                </c:pt>
                <c:pt idx="66">
                  <c:v>0.51022403937568983</c:v>
                </c:pt>
                <c:pt idx="67">
                  <c:v>0</c:v>
                </c:pt>
                <c:pt idx="68">
                  <c:v>0</c:v>
                </c:pt>
                <c:pt idx="69">
                  <c:v>0.16702409823689363</c:v>
                </c:pt>
                <c:pt idx="70">
                  <c:v>0.82025034040389133</c:v>
                </c:pt>
                <c:pt idx="71">
                  <c:v>0.77859062639173071</c:v>
                </c:pt>
                <c:pt idx="72">
                  <c:v>0.15153776737891944</c:v>
                </c:pt>
                <c:pt idx="73">
                  <c:v>0.44268589930312385</c:v>
                </c:pt>
                <c:pt idx="74">
                  <c:v>0.2901198804357949</c:v>
                </c:pt>
                <c:pt idx="75">
                  <c:v>0.14420756429241893</c:v>
                </c:pt>
                <c:pt idx="76">
                  <c:v>0.14337047058632932</c:v>
                </c:pt>
                <c:pt idx="77">
                  <c:v>0.14096272466286647</c:v>
                </c:pt>
                <c:pt idx="78">
                  <c:v>0.28069403283783351</c:v>
                </c:pt>
                <c:pt idx="79">
                  <c:v>0</c:v>
                </c:pt>
                <c:pt idx="80">
                  <c:v>0.27857027150990799</c:v>
                </c:pt>
                <c:pt idx="81">
                  <c:v>0</c:v>
                </c:pt>
                <c:pt idx="82">
                  <c:v>0</c:v>
                </c:pt>
                <c:pt idx="83">
                  <c:v>0.54775604205725659</c:v>
                </c:pt>
                <c:pt idx="84">
                  <c:v>0.13572487807155581</c:v>
                </c:pt>
                <c:pt idx="85">
                  <c:v>0.13505304478439994</c:v>
                </c:pt>
                <c:pt idx="86">
                  <c:v>0.13480851596180013</c:v>
                </c:pt>
                <c:pt idx="87">
                  <c:v>0.26665912910195072</c:v>
                </c:pt>
                <c:pt idx="88">
                  <c:v>0</c:v>
                </c:pt>
                <c:pt idx="103">
                  <c:v>0.14016718440920406</c:v>
                </c:pt>
                <c:pt idx="104">
                  <c:v>0.28229947033561881</c:v>
                </c:pt>
                <c:pt idx="105">
                  <c:v>0</c:v>
                </c:pt>
                <c:pt idx="106">
                  <c:v>0.13031192113001286</c:v>
                </c:pt>
                <c:pt idx="107">
                  <c:v>0.18770471545529341</c:v>
                </c:pt>
                <c:pt idx="108">
                  <c:v>5.9808719752487589E-2</c:v>
                </c:pt>
                <c:pt idx="109">
                  <c:v>0</c:v>
                </c:pt>
                <c:pt idx="110">
                  <c:v>0</c:v>
                </c:pt>
                <c:pt idx="111">
                  <c:v>0.14016718440920406</c:v>
                </c:pt>
                <c:pt idx="112" formatCode="General">
                  <c:v>0.28229947033561881</c:v>
                </c:pt>
                <c:pt idx="113">
                  <c:v>0</c:v>
                </c:pt>
                <c:pt idx="114">
                  <c:v>0.13031192113001286</c:v>
                </c:pt>
                <c:pt idx="115">
                  <c:v>0.18770471545529341</c:v>
                </c:pt>
                <c:pt idx="116">
                  <c:v>5.9808719752487589E-2</c:v>
                </c:pt>
                <c:pt idx="11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CC-4A35-9221-292845A52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99312"/>
        <c:axId val="1"/>
      </c:scatterChart>
      <c:valAx>
        <c:axId val="411299312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038167938931295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19847328244278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2993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267175572519084"/>
          <c:y val="0.13856837179417236"/>
          <c:w val="0.34160305343511449"/>
          <c:h val="0.304850369454395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(NEA)'!$H$10:$N$10</c:f>
              <c:numCache>
                <c:formatCode>0</c:formatCode>
                <c:ptCount val="7"/>
                <c:pt idx="2">
                  <c:v>0</c:v>
                </c:pt>
                <c:pt idx="3">
                  <c:v>2.7159784351303517E-2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73-44D8-AAE9-65E471DC6675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(NEA)'!$H$12:$N$12</c:f>
              <c:numCache>
                <c:formatCode>0</c:formatCode>
                <c:ptCount val="7"/>
                <c:pt idx="1">
                  <c:v>0</c:v>
                </c:pt>
                <c:pt idx="2">
                  <c:v>4.0977314219278346E-2</c:v>
                </c:pt>
                <c:pt idx="3">
                  <c:v>5.2731580412788741E-2</c:v>
                </c:pt>
                <c:pt idx="4">
                  <c:v>2.9153742619050311E-2</c:v>
                </c:pt>
                <c:pt idx="5">
                  <c:v>0</c:v>
                </c:pt>
                <c:pt idx="6">
                  <c:v>3.7473750901518256E-2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73-44D8-AAE9-65E471DC6675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(NEA)'!$H$14:$N$14</c:f>
              <c:numCache>
                <c:formatCode>0</c:formatCode>
                <c:ptCount val="7"/>
                <c:pt idx="0">
                  <c:v>0.17215388782108534</c:v>
                </c:pt>
                <c:pt idx="1">
                  <c:v>0.29782264702804367</c:v>
                </c:pt>
                <c:pt idx="2">
                  <c:v>0.16971583908361773</c:v>
                </c:pt>
                <c:pt idx="3">
                  <c:v>0.11659028996635562</c:v>
                </c:pt>
                <c:pt idx="4">
                  <c:v>0</c:v>
                </c:pt>
                <c:pt idx="5">
                  <c:v>0.1029040831551076</c:v>
                </c:pt>
                <c:pt idx="6">
                  <c:v>4.9795753544980406E-2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E73-44D8-AAE9-65E471DC6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92656"/>
        <c:axId val="1"/>
      </c:lineChart>
      <c:catAx>
        <c:axId val="41129265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29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03053435114503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7557251908397"/>
          <c:y val="8.3140971353758475E-2"/>
          <c:w val="0.76145038167938928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(NEAF)'!$A$7:$A$7</c:f>
              <c:strCache>
                <c:ptCount val="1"/>
                <c:pt idx="0">
                  <c:v>22.5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(NEAF)'!$B$7:$EX$7</c:f>
              <c:numCache>
                <c:formatCode>0.00</c:formatCode>
                <c:ptCount val="153"/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9.239502373671088E-2</c:v>
                </c:pt>
                <c:pt idx="101">
                  <c:v>8.7272493126364356E-2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5.5835599703515662E-2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 formatCode="General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5.5835599703515662E-2</c:v>
                </c:pt>
                <c:pt idx="13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CB-41AC-B8E9-9684FB32ABF4}"/>
            </c:ext>
          </c:extLst>
        </c:ser>
        <c:ser>
          <c:idx val="2"/>
          <c:order val="1"/>
          <c:tx>
            <c:strRef>
              <c:f>'Mortality by birth year (NEAF)'!$A$9:$A$9</c:f>
              <c:strCache>
                <c:ptCount val="1"/>
                <c:pt idx="0">
                  <c:v>32.5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(NEAF)'!$B$9:$EX$9</c:f>
              <c:numCache>
                <c:formatCode>0.00</c:formatCode>
                <c:ptCount val="153"/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0.14295560183753867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0.13631422896959899</c:v>
                </c:pt>
                <c:pt idx="80">
                  <c:v>0</c:v>
                </c:pt>
                <c:pt idx="81">
                  <c:v>0.12993616153754806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0.11951553039218954</c:v>
                </c:pt>
                <c:pt idx="93">
                  <c:v>0</c:v>
                </c:pt>
                <c:pt idx="94">
                  <c:v>0.21822162039766518</c:v>
                </c:pt>
                <c:pt idx="95">
                  <c:v>0</c:v>
                </c:pt>
                <c:pt idx="96">
                  <c:v>0.10146870538280174</c:v>
                </c:pt>
                <c:pt idx="97">
                  <c:v>0</c:v>
                </c:pt>
                <c:pt idx="98">
                  <c:v>0</c:v>
                </c:pt>
                <c:pt idx="113">
                  <c:v>4.833194932609574E-2</c:v>
                </c:pt>
                <c:pt idx="114">
                  <c:v>9.9034397320308831E-2</c:v>
                </c:pt>
                <c:pt idx="115">
                  <c:v>4.9086362710407123E-2</c:v>
                </c:pt>
                <c:pt idx="116">
                  <c:v>0</c:v>
                </c:pt>
                <c:pt idx="117">
                  <c:v>4.8897651428066687E-2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4.833194932609574E-2</c:v>
                </c:pt>
                <c:pt idx="122" formatCode="General">
                  <c:v>9.9034397320308831E-2</c:v>
                </c:pt>
                <c:pt idx="123">
                  <c:v>4.9086362710407123E-2</c:v>
                </c:pt>
                <c:pt idx="124">
                  <c:v>0</c:v>
                </c:pt>
                <c:pt idx="125">
                  <c:v>4.8897651428066687E-2</c:v>
                </c:pt>
                <c:pt idx="126">
                  <c:v>0</c:v>
                </c:pt>
                <c:pt idx="127" formatCode="General">
                  <c:v>4.7628086188078088E-2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CB-41AC-B8E9-9684FB32ABF4}"/>
            </c:ext>
          </c:extLst>
        </c:ser>
        <c:ser>
          <c:idx val="0"/>
          <c:order val="2"/>
          <c:tx>
            <c:strRef>
              <c:f>'Mortality by birth year (NEAF)'!$A$11:$A$11</c:f>
              <c:strCache>
                <c:ptCount val="1"/>
                <c:pt idx="0">
                  <c:v>42.5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(NEAF)'!$B$11:$EX$11</c:f>
              <c:numCache>
                <c:formatCode>0.00</c:formatCode>
                <c:ptCount val="153"/>
                <c:pt idx="61">
                  <c:v>0.17730103116339416</c:v>
                </c:pt>
                <c:pt idx="62">
                  <c:v>0.17227736981211741</c:v>
                </c:pt>
                <c:pt idx="63">
                  <c:v>0.16912394762825286</c:v>
                </c:pt>
                <c:pt idx="64">
                  <c:v>0.16909829313734334</c:v>
                </c:pt>
                <c:pt idx="65">
                  <c:v>0.50516540579109259</c:v>
                </c:pt>
                <c:pt idx="66">
                  <c:v>0.33649965910619861</c:v>
                </c:pt>
                <c:pt idx="67">
                  <c:v>0.16833689127013599</c:v>
                </c:pt>
                <c:pt idx="68">
                  <c:v>0.16779794063170667</c:v>
                </c:pt>
                <c:pt idx="69">
                  <c:v>0.16331692076967796</c:v>
                </c:pt>
                <c:pt idx="70">
                  <c:v>0.63740411164961563</c:v>
                </c:pt>
                <c:pt idx="71">
                  <c:v>0.45487299340587312</c:v>
                </c:pt>
                <c:pt idx="72">
                  <c:v>0.14745228881584732</c:v>
                </c:pt>
                <c:pt idx="73">
                  <c:v>0.28796961599288601</c:v>
                </c:pt>
                <c:pt idx="74">
                  <c:v>0.14153197019213129</c:v>
                </c:pt>
                <c:pt idx="75">
                  <c:v>0.14012239176440533</c:v>
                </c:pt>
                <c:pt idx="76">
                  <c:v>0.55518883917757633</c:v>
                </c:pt>
                <c:pt idx="77">
                  <c:v>0.6829927285027042</c:v>
                </c:pt>
                <c:pt idx="78">
                  <c:v>0.13515810551337487</c:v>
                </c:pt>
                <c:pt idx="79">
                  <c:v>0.26914651081603935</c:v>
                </c:pt>
                <c:pt idx="80">
                  <c:v>0.13348435757270369</c:v>
                </c:pt>
                <c:pt idx="81">
                  <c:v>0.13142268066827892</c:v>
                </c:pt>
                <c:pt idx="82">
                  <c:v>0</c:v>
                </c:pt>
                <c:pt idx="83">
                  <c:v>0</c:v>
                </c:pt>
                <c:pt idx="84">
                  <c:v>0.38626467026882016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0.12490168908075151</c:v>
                </c:pt>
                <c:pt idx="103">
                  <c:v>0</c:v>
                </c:pt>
                <c:pt idx="104">
                  <c:v>0.18370325527664971</c:v>
                </c:pt>
                <c:pt idx="105">
                  <c:v>0</c:v>
                </c:pt>
                <c:pt idx="106">
                  <c:v>0</c:v>
                </c:pt>
                <c:pt idx="107">
                  <c:v>5.4821770014819957E-2</c:v>
                </c:pt>
                <c:pt idx="108">
                  <c:v>5.2734220512895856E-2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 formatCode="General">
                  <c:v>0.18370325527664971</c:v>
                </c:pt>
                <c:pt idx="113">
                  <c:v>0</c:v>
                </c:pt>
                <c:pt idx="114">
                  <c:v>0</c:v>
                </c:pt>
                <c:pt idx="115">
                  <c:v>5.4821770014819957E-2</c:v>
                </c:pt>
                <c:pt idx="116">
                  <c:v>5.2734220512895856E-2</c:v>
                </c:pt>
                <c:pt idx="117" formatCode="General">
                  <c:v>0.25059029835236696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CB-41AC-B8E9-9684FB32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18448"/>
        <c:axId val="1"/>
      </c:scatterChart>
      <c:valAx>
        <c:axId val="411318448"/>
        <c:scaling>
          <c:orientation val="minMax"/>
          <c:max val="1970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419847328244273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419847328244278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184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557251908396945"/>
          <c:y val="0.23556606232535021"/>
          <c:w val="0.38167938931297707"/>
          <c:h val="0.3926101846968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14318665027279"/>
          <c:y val="6.0046257088825564E-2"/>
          <c:w val="0.76190617914095826"/>
          <c:h val="0.66974671368305438"/>
        </c:manualLayout>
      </c:layout>
      <c:scatterChart>
        <c:scatterStyle val="lineMarker"/>
        <c:varyColors val="0"/>
        <c:ser>
          <c:idx val="3"/>
          <c:order val="0"/>
          <c:tx>
            <c:strRef>
              <c:f>'Decades (NEA)'!$B$4</c:f>
              <c:strCache>
                <c:ptCount val="1"/>
                <c:pt idx="0">
                  <c:v>1840s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(NEA)'!$B$32:$B$53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6A-4B09-B61E-41F0BF0D49AD}"/>
            </c:ext>
          </c:extLst>
        </c:ser>
        <c:ser>
          <c:idx val="4"/>
          <c:order val="1"/>
          <c:tx>
            <c:strRef>
              <c:f>'Decades (NEA)'!$C$4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(NEA)'!$C$32:$C$53</c:f>
              <c:numCache>
                <c:formatCode>0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6A-4B09-B61E-41F0BF0D49AD}"/>
            </c:ext>
          </c:extLst>
        </c:ser>
        <c:ser>
          <c:idx val="5"/>
          <c:order val="2"/>
          <c:tx>
            <c:strRef>
              <c:f>'Decades (NEA)'!$D$4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(NEA)'!$D$32:$D$53</c:f>
              <c:numCache>
                <c:formatCode>0</c:formatCode>
                <c:ptCount val="22"/>
                <c:pt idx="17">
                  <c:v>0</c:v>
                </c:pt>
                <c:pt idx="18">
                  <c:v>3.3049878845815086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06A-4B09-B61E-41F0BF0D49AD}"/>
            </c:ext>
          </c:extLst>
        </c:ser>
        <c:ser>
          <c:idx val="6"/>
          <c:order val="3"/>
          <c:tx>
            <c:strRef>
              <c:f>'Decades (NEA)'!$E$4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(NEA)'!$E$32:$E$53</c:f>
              <c:numCache>
                <c:formatCode>0</c:formatCode>
                <c:ptCount val="22"/>
                <c:pt idx="15">
                  <c:v>1.1576725196237176</c:v>
                </c:pt>
                <c:pt idx="16">
                  <c:v>0.35769362919592612</c:v>
                </c:pt>
                <c:pt idx="17">
                  <c:v>2.0042945693240135</c:v>
                </c:pt>
                <c:pt idx="18">
                  <c:v>1.8268772735120939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06A-4B09-B61E-41F0BF0D49AD}"/>
            </c:ext>
          </c:extLst>
        </c:ser>
        <c:ser>
          <c:idx val="7"/>
          <c:order val="4"/>
          <c:tx>
            <c:strRef>
              <c:f>'Decades (NEA)'!$F$4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(NEA)'!$F$32:$F$53</c:f>
              <c:numCache>
                <c:formatCode>0</c:formatCode>
                <c:ptCount val="22"/>
                <c:pt idx="13">
                  <c:v>0.57821818872226505</c:v>
                </c:pt>
                <c:pt idx="14">
                  <c:v>0.6649825234236173</c:v>
                </c:pt>
                <c:pt idx="15">
                  <c:v>0.80450394009742077</c:v>
                </c:pt>
                <c:pt idx="16">
                  <c:v>1.124314726385131</c:v>
                </c:pt>
                <c:pt idx="17">
                  <c:v>1.4053181856994466</c:v>
                </c:pt>
                <c:pt idx="18">
                  <c:v>2.660842551000429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06A-4B09-B61E-41F0BF0D49AD}"/>
            </c:ext>
          </c:extLst>
        </c:ser>
        <c:ser>
          <c:idx val="8"/>
          <c:order val="5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0.81416173806863201</c:v>
                </c:pt>
                <c:pt idx="12">
                  <c:v>0.60721518684242481</c:v>
                </c:pt>
                <c:pt idx="13">
                  <c:v>0.45462114650839947</c:v>
                </c:pt>
                <c:pt idx="14">
                  <c:v>0.5684368873701936</c:v>
                </c:pt>
                <c:pt idx="15">
                  <c:v>0.69764141889873066</c:v>
                </c:pt>
                <c:pt idx="16">
                  <c:v>0.72200983489816362</c:v>
                </c:pt>
                <c:pt idx="17">
                  <c:v>0.80178263980345288</c:v>
                </c:pt>
                <c:pt idx="18">
                  <c:v>0</c:v>
                </c:pt>
                <c:pt idx="20">
                  <c:v>1.454842680365428</c:v>
                </c:pt>
                <c:pt idx="21">
                  <c:v>1.9255435846317008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06A-4B09-B61E-41F0BF0D49AD}"/>
            </c:ext>
          </c:extLst>
        </c:ser>
        <c:ser>
          <c:idx val="9"/>
          <c:order val="6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0.17475336421330104</c:v>
                </c:pt>
                <c:pt idx="10">
                  <c:v>0.13874362460297571</c:v>
                </c:pt>
                <c:pt idx="11">
                  <c:v>0.37254321614403318</c:v>
                </c:pt>
                <c:pt idx="12">
                  <c:v>0.41568117977477514</c:v>
                </c:pt>
                <c:pt idx="13">
                  <c:v>0.48753820142891396</c:v>
                </c:pt>
                <c:pt idx="14">
                  <c:v>0.84930425561588108</c:v>
                </c:pt>
                <c:pt idx="15">
                  <c:v>0.63110499099764028</c:v>
                </c:pt>
                <c:pt idx="16">
                  <c:v>4.0686699650636468E-2</c:v>
                </c:pt>
                <c:pt idx="17">
                  <c:v>0</c:v>
                </c:pt>
                <c:pt idx="18">
                  <c:v>1.0606816804261197</c:v>
                </c:pt>
                <c:pt idx="19">
                  <c:v>1.377177293467706</c:v>
                </c:pt>
                <c:pt idx="20">
                  <c:v>0.8517866755936524</c:v>
                </c:pt>
                <c:pt idx="21">
                  <c:v>3.0092823689843153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06A-4B09-B61E-41F0BF0D49AD}"/>
            </c:ext>
          </c:extLst>
        </c:ser>
        <c:ser>
          <c:idx val="10"/>
          <c:order val="7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</c:v>
                </c:pt>
                <c:pt idx="8">
                  <c:v>0.19457931513783899</c:v>
                </c:pt>
                <c:pt idx="9">
                  <c:v>0.29321218496423462</c:v>
                </c:pt>
                <c:pt idx="10">
                  <c:v>0.23364087307749723</c:v>
                </c:pt>
                <c:pt idx="11">
                  <c:v>0.26220893387844157</c:v>
                </c:pt>
                <c:pt idx="12">
                  <c:v>0.46074754600343776</c:v>
                </c:pt>
                <c:pt idx="13">
                  <c:v>0.11765335831778295</c:v>
                </c:pt>
                <c:pt idx="14">
                  <c:v>2.1369907030375331E-2</c:v>
                </c:pt>
                <c:pt idx="15">
                  <c:v>0</c:v>
                </c:pt>
                <c:pt idx="16">
                  <c:v>0.40525484867359179</c:v>
                </c:pt>
                <c:pt idx="17">
                  <c:v>0.82243219370872722</c:v>
                </c:pt>
                <c:pt idx="18">
                  <c:v>1.5583459442191967</c:v>
                </c:pt>
                <c:pt idx="19">
                  <c:v>1.4701844886922724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06A-4B09-B61E-41F0BF0D49AD}"/>
            </c:ext>
          </c:extLst>
        </c:ser>
        <c:ser>
          <c:idx val="11"/>
          <c:order val="8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</c:v>
                </c:pt>
                <c:pt idx="6">
                  <c:v>1.9267875732749858E-2</c:v>
                </c:pt>
                <c:pt idx="7">
                  <c:v>4.146114420014492E-2</c:v>
                </c:pt>
                <c:pt idx="8">
                  <c:v>8.1205077106003165E-2</c:v>
                </c:pt>
                <c:pt idx="9">
                  <c:v>0.24573740597816573</c:v>
                </c:pt>
                <c:pt idx="10">
                  <c:v>0.2088118036584414</c:v>
                </c:pt>
                <c:pt idx="11">
                  <c:v>0.14263400972133219</c:v>
                </c:pt>
                <c:pt idx="12">
                  <c:v>2.947508996723254E-2</c:v>
                </c:pt>
                <c:pt idx="13">
                  <c:v>0</c:v>
                </c:pt>
                <c:pt idx="14">
                  <c:v>0.20920587325179404</c:v>
                </c:pt>
                <c:pt idx="15">
                  <c:v>0.55827601585418962</c:v>
                </c:pt>
                <c:pt idx="16">
                  <c:v>0.54368527779163245</c:v>
                </c:pt>
                <c:pt idx="17">
                  <c:v>0.55080832334610696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06A-4B09-B61E-41F0BF0D49AD}"/>
            </c:ext>
          </c:extLst>
        </c:ser>
        <c:ser>
          <c:idx val="12"/>
          <c:order val="9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1.2977297844160532E-2</c:v>
                </c:pt>
                <c:pt idx="7">
                  <c:v>1.2706293308623164E-2</c:v>
                </c:pt>
                <c:pt idx="8">
                  <c:v>0.11229345560756107</c:v>
                </c:pt>
                <c:pt idx="9">
                  <c:v>4.9209357948624216E-2</c:v>
                </c:pt>
                <c:pt idx="10">
                  <c:v>2.4694511363234119E-2</c:v>
                </c:pt>
                <c:pt idx="11">
                  <c:v>0</c:v>
                </c:pt>
                <c:pt idx="12">
                  <c:v>0.16732507876094774</c:v>
                </c:pt>
                <c:pt idx="13">
                  <c:v>0.23320803400780332</c:v>
                </c:pt>
                <c:pt idx="14">
                  <c:v>0.42015118588079803</c:v>
                </c:pt>
                <c:pt idx="15">
                  <c:v>0.31885956349470523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06A-4B09-B61E-41F0BF0D49AD}"/>
            </c:ext>
          </c:extLst>
        </c:ser>
        <c:ser>
          <c:idx val="13"/>
          <c:order val="10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1.3959183434089313E-2</c:v>
                </c:pt>
                <c:pt idx="3">
                  <c:v>1.0132697242769731E-2</c:v>
                </c:pt>
                <c:pt idx="4">
                  <c:v>1.0151440641434114E-2</c:v>
                </c:pt>
                <c:pt idx="5">
                  <c:v>2.0115604188983879E-2</c:v>
                </c:pt>
                <c:pt idx="6">
                  <c:v>0</c:v>
                </c:pt>
                <c:pt idx="7">
                  <c:v>2.7532072815229944E-2</c:v>
                </c:pt>
                <c:pt idx="8">
                  <c:v>8.8296614253742453E-3</c:v>
                </c:pt>
                <c:pt idx="9">
                  <c:v>0</c:v>
                </c:pt>
                <c:pt idx="10">
                  <c:v>3.4881758392177158E-2</c:v>
                </c:pt>
                <c:pt idx="11">
                  <c:v>0.15261372544125637</c:v>
                </c:pt>
                <c:pt idx="12">
                  <c:v>0.20507554750557064</c:v>
                </c:pt>
                <c:pt idx="13">
                  <c:v>0.28863390231068364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06A-4B09-B61E-41F0BF0D49AD}"/>
            </c:ext>
          </c:extLst>
        </c:ser>
        <c:ser>
          <c:idx val="14"/>
          <c:order val="11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1.3901350734111365E-2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4.4487771931582175E-2</c:v>
                </c:pt>
                <c:pt idx="9">
                  <c:v>7.4563735288009997E-2</c:v>
                </c:pt>
                <c:pt idx="10">
                  <c:v>0.14750379558484344</c:v>
                </c:pt>
                <c:pt idx="11">
                  <c:v>0.18341755339798332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06A-4B09-B61E-41F0BF0D49AD}"/>
            </c:ext>
          </c:extLst>
        </c:ser>
        <c:ser>
          <c:idx val="15"/>
          <c:order val="12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1.2238378808560098E-2</c:v>
                </c:pt>
                <c:pt idx="4">
                  <c:v>5.8749641259236342E-3</c:v>
                </c:pt>
                <c:pt idx="5">
                  <c:v>0</c:v>
                </c:pt>
                <c:pt idx="6">
                  <c:v>1.0594279549585982E-2</c:v>
                </c:pt>
                <c:pt idx="7">
                  <c:v>3.8629264586436618E-2</c:v>
                </c:pt>
                <c:pt idx="8">
                  <c:v>3.6536752171797603E-2</c:v>
                </c:pt>
                <c:pt idx="9">
                  <c:v>4.475353034128568E-2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06A-4B09-B61E-41F0BF0D49AD}"/>
            </c:ext>
          </c:extLst>
        </c:ser>
        <c:ser>
          <c:idx val="16"/>
          <c:order val="13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1.0558588935386408E-2</c:v>
                </c:pt>
                <c:pt idx="6">
                  <c:v>9.5368583167094664E-3</c:v>
                </c:pt>
                <c:pt idx="7">
                  <c:v>1.7984015190139924E-2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06A-4B09-B61E-41F0BF0D49AD}"/>
            </c:ext>
          </c:extLst>
        </c:ser>
        <c:ser>
          <c:idx val="17"/>
          <c:order val="14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(NEA)'!$P$32:$P$53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4.666174682005966E-3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06A-4B09-B61E-41F0BF0D49AD}"/>
            </c:ext>
          </c:extLst>
        </c:ser>
        <c:ser>
          <c:idx val="0"/>
          <c:order val="15"/>
          <c:tx>
            <c:strRef>
              <c:f>'Decades (NEA)'!$Q$31</c:f>
              <c:strCache>
                <c:ptCount val="1"/>
                <c:pt idx="0">
                  <c:v>1990s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star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(NEA)'!$Q$32:$Q$53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06A-4B09-B61E-41F0BF0D49AD}"/>
            </c:ext>
          </c:extLst>
        </c:ser>
        <c:ser>
          <c:idx val="1"/>
          <c:order val="16"/>
          <c:tx>
            <c:strRef>
              <c:f>'Decades (NEA)'!$R$31</c:f>
              <c:strCache>
                <c:ptCount val="1"/>
                <c:pt idx="0">
                  <c:v>2000s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'Decades (NEA)'!$A$32:$A$53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(NEA)'!$R$32:$R$53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06A-4B09-B61E-41F0BF0D4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54224"/>
        <c:axId val="1"/>
      </c:scatterChart>
      <c:valAx>
        <c:axId val="411354224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7321040412673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542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428611423572051"/>
          <c:y val="0.10161662817551963"/>
          <c:w val="0.44566349206349198"/>
          <c:h val="0.41982481981900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1764705882353"/>
          <c:y val="8.7912087912087919E-2"/>
          <c:w val="0.73529411764705888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(NEA)'!$H$37:$N$37</c:f>
              <c:numCache>
                <c:formatCode>0</c:formatCode>
                <c:ptCount val="7"/>
                <c:pt idx="2">
                  <c:v>0</c:v>
                </c:pt>
                <c:pt idx="3">
                  <c:v>0</c:v>
                </c:pt>
                <c:pt idx="4">
                  <c:v>2.0115604188983879E-2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003-40F3-954E-67A0B8EE8967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(NEA)'!$H$39:$N$39</c:f>
              <c:numCache>
                <c:formatCode>0</c:formatCode>
                <c:ptCount val="7"/>
                <c:pt idx="1">
                  <c:v>0</c:v>
                </c:pt>
                <c:pt idx="2">
                  <c:v>4.146114420014492E-2</c:v>
                </c:pt>
                <c:pt idx="3">
                  <c:v>1.2706293308623164E-2</c:v>
                </c:pt>
                <c:pt idx="4">
                  <c:v>2.7532072815229944E-2</c:v>
                </c:pt>
                <c:pt idx="5">
                  <c:v>0</c:v>
                </c:pt>
                <c:pt idx="6">
                  <c:v>3.8629264586436618E-2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03-40F3-954E-67A0B8EE8967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(NEA)'!$H$4:$N$4</c:f>
              <c:strCache>
                <c:ptCount val="7"/>
                <c:pt idx="0">
                  <c:v>1900s</c:v>
                </c:pt>
                <c:pt idx="1">
                  <c:v>1910s</c:v>
                </c:pt>
                <c:pt idx="2">
                  <c:v>1920s</c:v>
                </c:pt>
                <c:pt idx="3">
                  <c:v>1930s</c:v>
                </c:pt>
                <c:pt idx="4">
                  <c:v>1940s</c:v>
                </c:pt>
                <c:pt idx="5">
                  <c:v>1950s</c:v>
                </c:pt>
                <c:pt idx="6">
                  <c:v>1960s</c:v>
                </c:pt>
              </c:strCache>
            </c:strRef>
          </c:cat>
          <c:val>
            <c:numRef>
              <c:f>'Decades (NEA)'!$H$41:$N$41</c:f>
              <c:numCache>
                <c:formatCode>0</c:formatCode>
                <c:ptCount val="7"/>
                <c:pt idx="0">
                  <c:v>0.17475336421330104</c:v>
                </c:pt>
                <c:pt idx="1">
                  <c:v>0.29321218496423462</c:v>
                </c:pt>
                <c:pt idx="2">
                  <c:v>0.24573740597816573</c:v>
                </c:pt>
                <c:pt idx="3">
                  <c:v>4.9209357948624216E-2</c:v>
                </c:pt>
                <c:pt idx="4">
                  <c:v>0</c:v>
                </c:pt>
                <c:pt idx="5">
                  <c:v>7.4563735288009997E-2</c:v>
                </c:pt>
                <c:pt idx="6">
                  <c:v>4.475353034128568E-2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003-40F3-954E-67A0B8EE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18864"/>
        <c:axId val="1"/>
      </c:lineChart>
      <c:catAx>
        <c:axId val="41131886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1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0506306745361"/>
          <c:y val="8.3140971353758475E-2"/>
          <c:w val="0.77143000638022019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(EAM)'!$B$13:$EO$13</c:f>
              <c:numCache>
                <c:formatCode>0.00</c:formatCode>
                <c:ptCount val="144"/>
                <c:pt idx="51">
                  <c:v>0.33369637787983186</c:v>
                </c:pt>
                <c:pt idx="52">
                  <c:v>0.40572734868588717</c:v>
                </c:pt>
                <c:pt idx="53">
                  <c:v>0.67628917624221174</c:v>
                </c:pt>
                <c:pt idx="54">
                  <c:v>0.61624348815506069</c:v>
                </c:pt>
                <c:pt idx="55">
                  <c:v>0.48616803328500818</c:v>
                </c:pt>
                <c:pt idx="56">
                  <c:v>0.60299563407041112</c:v>
                </c:pt>
                <c:pt idx="57">
                  <c:v>0.69409872477310153</c:v>
                </c:pt>
                <c:pt idx="58">
                  <c:v>0.52124462792255355</c:v>
                </c:pt>
                <c:pt idx="59">
                  <c:v>0.8237249737643596</c:v>
                </c:pt>
                <c:pt idx="60">
                  <c:v>0.58478342078184598</c:v>
                </c:pt>
                <c:pt idx="61">
                  <c:v>0.67022176945018241</c:v>
                </c:pt>
                <c:pt idx="62">
                  <c:v>0.34193717164343301</c:v>
                </c:pt>
                <c:pt idx="63">
                  <c:v>0.60667549312100766</c:v>
                </c:pt>
                <c:pt idx="64">
                  <c:v>0.53258004028923611</c:v>
                </c:pt>
                <c:pt idx="65">
                  <c:v>0.50245901256143166</c:v>
                </c:pt>
                <c:pt idx="66">
                  <c:v>0.58230304693951329</c:v>
                </c:pt>
                <c:pt idx="67">
                  <c:v>0.4261469537513578</c:v>
                </c:pt>
                <c:pt idx="68">
                  <c:v>0.57015665751023237</c:v>
                </c:pt>
                <c:pt idx="69">
                  <c:v>0.73260087061031587</c:v>
                </c:pt>
                <c:pt idx="70">
                  <c:v>0.41466580051274249</c:v>
                </c:pt>
                <c:pt idx="71">
                  <c:v>0.55128491241409916</c:v>
                </c:pt>
                <c:pt idx="72">
                  <c:v>0.56056595860312475</c:v>
                </c:pt>
                <c:pt idx="73">
                  <c:v>0.46992154561895566</c:v>
                </c:pt>
                <c:pt idx="74">
                  <c:v>0.54218945590610368</c:v>
                </c:pt>
                <c:pt idx="75">
                  <c:v>0.44091279684214418</c:v>
                </c:pt>
                <c:pt idx="76">
                  <c:v>0.43890142896000628</c:v>
                </c:pt>
                <c:pt idx="77">
                  <c:v>0.44123571861462035</c:v>
                </c:pt>
                <c:pt idx="78">
                  <c:v>0.50322137161036373</c:v>
                </c:pt>
                <c:pt idx="93">
                  <c:v>0.30899749528561554</c:v>
                </c:pt>
                <c:pt idx="94">
                  <c:v>0.44953981171399604</c:v>
                </c:pt>
                <c:pt idx="95">
                  <c:v>0.4157187225433599</c:v>
                </c:pt>
                <c:pt idx="96">
                  <c:v>0.33238045106126457</c:v>
                </c:pt>
                <c:pt idx="97">
                  <c:v>0.22317454807583198</c:v>
                </c:pt>
                <c:pt idx="98">
                  <c:v>0.31397425630880249</c:v>
                </c:pt>
                <c:pt idx="99">
                  <c:v>0</c:v>
                </c:pt>
                <c:pt idx="100">
                  <c:v>0</c:v>
                </c:pt>
                <c:pt idx="101">
                  <c:v>0.30899749528561554</c:v>
                </c:pt>
                <c:pt idx="102" formatCode="General">
                  <c:v>0.44953981171399604</c:v>
                </c:pt>
                <c:pt idx="103">
                  <c:v>0.4157187225433599</c:v>
                </c:pt>
                <c:pt idx="104">
                  <c:v>0.33238045106126457</c:v>
                </c:pt>
                <c:pt idx="105">
                  <c:v>0.22317454807583198</c:v>
                </c:pt>
                <c:pt idx="106">
                  <c:v>0.31397425630880249</c:v>
                </c:pt>
                <c:pt idx="107" formatCode="General">
                  <c:v>0.16312483112872597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F8-4B75-A5ED-FA17B59404FF}"/>
            </c:ext>
          </c:extLst>
        </c:ser>
        <c:ser>
          <c:idx val="2"/>
          <c:order val="1"/>
          <c:tx>
            <c:strRef>
              <c:f>'Mortality by birth year (EAM)'!$A$15:$A$15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(EAM)'!$B$15:$EO$15</c:f>
              <c:numCache>
                <c:formatCode>0.00</c:formatCode>
                <c:ptCount val="144"/>
                <c:pt idx="41">
                  <c:v>1.1512000039071033</c:v>
                </c:pt>
                <c:pt idx="42">
                  <c:v>1.180871274611615</c:v>
                </c:pt>
                <c:pt idx="43">
                  <c:v>1.2397663315968568</c:v>
                </c:pt>
                <c:pt idx="44">
                  <c:v>1.5726689285748476</c:v>
                </c:pt>
                <c:pt idx="45">
                  <c:v>1.220363804009573</c:v>
                </c:pt>
                <c:pt idx="46">
                  <c:v>1.2421743018980422</c:v>
                </c:pt>
                <c:pt idx="47">
                  <c:v>1.1278942512888679</c:v>
                </c:pt>
                <c:pt idx="48">
                  <c:v>1.2488645192331709</c:v>
                </c:pt>
                <c:pt idx="49">
                  <c:v>1.2362970301217264</c:v>
                </c:pt>
                <c:pt idx="50">
                  <c:v>1.2542701466338284</c:v>
                </c:pt>
                <c:pt idx="51">
                  <c:v>1.1416336015749469</c:v>
                </c:pt>
                <c:pt idx="52">
                  <c:v>1.2863452133902389</c:v>
                </c:pt>
                <c:pt idx="53">
                  <c:v>1.559697126782102</c:v>
                </c:pt>
                <c:pt idx="54">
                  <c:v>1.2285557513225018</c:v>
                </c:pt>
                <c:pt idx="55">
                  <c:v>1.3939276089150641</c:v>
                </c:pt>
                <c:pt idx="56">
                  <c:v>1.2655692895268777</c:v>
                </c:pt>
                <c:pt idx="57">
                  <c:v>1.0430789521061954</c:v>
                </c:pt>
                <c:pt idx="58">
                  <c:v>1.4624287003855341</c:v>
                </c:pt>
                <c:pt idx="59">
                  <c:v>1.148588303138526</c:v>
                </c:pt>
                <c:pt idx="60">
                  <c:v>1.3501531664382751</c:v>
                </c:pt>
                <c:pt idx="61">
                  <c:v>0.90226723350922078</c:v>
                </c:pt>
                <c:pt idx="62">
                  <c:v>1.4023640189638451</c:v>
                </c:pt>
                <c:pt idx="63">
                  <c:v>1.2224561690333726</c:v>
                </c:pt>
                <c:pt idx="64">
                  <c:v>0.86453046080076135</c:v>
                </c:pt>
                <c:pt idx="65">
                  <c:v>1.1867535803710545</c:v>
                </c:pt>
                <c:pt idx="66">
                  <c:v>1.0190979464717786</c:v>
                </c:pt>
                <c:pt idx="67">
                  <c:v>0.93014598616113708</c:v>
                </c:pt>
                <c:pt idx="68">
                  <c:v>0.86821257455589429</c:v>
                </c:pt>
                <c:pt idx="83">
                  <c:v>0.78265552487469159</c:v>
                </c:pt>
                <c:pt idx="84">
                  <c:v>0.96042543004849423</c:v>
                </c:pt>
                <c:pt idx="85">
                  <c:v>0.78144536134033515</c:v>
                </c:pt>
                <c:pt idx="86">
                  <c:v>0.61305568286678569</c:v>
                </c:pt>
                <c:pt idx="87">
                  <c:v>0.88788612564476566</c:v>
                </c:pt>
                <c:pt idx="88">
                  <c:v>0.73506855249320546</c:v>
                </c:pt>
                <c:pt idx="89">
                  <c:v>0</c:v>
                </c:pt>
                <c:pt idx="90">
                  <c:v>0</c:v>
                </c:pt>
                <c:pt idx="91">
                  <c:v>0.78265552487469159</c:v>
                </c:pt>
                <c:pt idx="92" formatCode="General">
                  <c:v>0.96042543004849423</c:v>
                </c:pt>
                <c:pt idx="93">
                  <c:v>0.78144536134033515</c:v>
                </c:pt>
                <c:pt idx="94">
                  <c:v>0.61305568286678569</c:v>
                </c:pt>
                <c:pt idx="95">
                  <c:v>0.88788612564476566</c:v>
                </c:pt>
                <c:pt idx="96">
                  <c:v>0.73506855249320546</c:v>
                </c:pt>
                <c:pt idx="97" formatCode="General">
                  <c:v>0.68514850830175544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F8-4B75-A5ED-FA17B59404FF}"/>
            </c:ext>
          </c:extLst>
        </c:ser>
        <c:ser>
          <c:idx val="0"/>
          <c:order val="2"/>
          <c:tx>
            <c:strRef>
              <c:f>'Mortality by birth year (EAM)'!$A$17:$A$17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(EAM)'!$B$17:$EO$17</c:f>
              <c:numCache>
                <c:formatCode>0.00</c:formatCode>
                <c:ptCount val="144"/>
                <c:pt idx="31">
                  <c:v>2.1553432349338033</c:v>
                </c:pt>
                <c:pt idx="32">
                  <c:v>2.9042633234768487</c:v>
                </c:pt>
                <c:pt idx="33">
                  <c:v>2.1581745767034861</c:v>
                </c:pt>
                <c:pt idx="34">
                  <c:v>2.7891509634297935</c:v>
                </c:pt>
                <c:pt idx="35">
                  <c:v>2.0845135358499545</c:v>
                </c:pt>
                <c:pt idx="36">
                  <c:v>1.5520432948446494</c:v>
                </c:pt>
                <c:pt idx="37">
                  <c:v>2.0353783652073587</c:v>
                </c:pt>
                <c:pt idx="38">
                  <c:v>2.682925576215351</c:v>
                </c:pt>
                <c:pt idx="39">
                  <c:v>2.7413860335892521</c:v>
                </c:pt>
                <c:pt idx="40">
                  <c:v>2.5856681366465097</c:v>
                </c:pt>
                <c:pt idx="41">
                  <c:v>2.608833183053672</c:v>
                </c:pt>
                <c:pt idx="42">
                  <c:v>2.4658650568213036</c:v>
                </c:pt>
                <c:pt idx="43">
                  <c:v>3.1625973526530085</c:v>
                </c:pt>
                <c:pt idx="44">
                  <c:v>2.7039425249976885</c:v>
                </c:pt>
                <c:pt idx="45">
                  <c:v>2.8797796886258782</c:v>
                </c:pt>
                <c:pt idx="46">
                  <c:v>2.3871343817999997</c:v>
                </c:pt>
                <c:pt idx="47">
                  <c:v>2.2055575639496405</c:v>
                </c:pt>
                <c:pt idx="48">
                  <c:v>2.0952390929709965</c:v>
                </c:pt>
                <c:pt idx="49">
                  <c:v>2.3124549982432883</c:v>
                </c:pt>
                <c:pt idx="50">
                  <c:v>2.318459925697391</c:v>
                </c:pt>
                <c:pt idx="51">
                  <c:v>2.6139572246007554</c:v>
                </c:pt>
                <c:pt idx="52">
                  <c:v>2.4950437204016085</c:v>
                </c:pt>
                <c:pt idx="53">
                  <c:v>1.7895674481260324</c:v>
                </c:pt>
                <c:pt idx="54">
                  <c:v>2.4373951402143246</c:v>
                </c:pt>
                <c:pt idx="55">
                  <c:v>2.3874666405254987</c:v>
                </c:pt>
                <c:pt idx="56">
                  <c:v>2.8999613884173203</c:v>
                </c:pt>
                <c:pt idx="57">
                  <c:v>2.4063914847521728</c:v>
                </c:pt>
                <c:pt idx="58">
                  <c:v>2.8176450087796061</c:v>
                </c:pt>
                <c:pt idx="73">
                  <c:v>2.2623020998720413</c:v>
                </c:pt>
                <c:pt idx="74">
                  <c:v>1.9832883168203919</c:v>
                </c:pt>
                <c:pt idx="75">
                  <c:v>1.4623660107142682</c:v>
                </c:pt>
                <c:pt idx="76">
                  <c:v>1.35368717312215</c:v>
                </c:pt>
                <c:pt idx="77">
                  <c:v>1.694527010609252</c:v>
                </c:pt>
                <c:pt idx="78">
                  <c:v>2.0965570886418261</c:v>
                </c:pt>
                <c:pt idx="79">
                  <c:v>0</c:v>
                </c:pt>
                <c:pt idx="80">
                  <c:v>0</c:v>
                </c:pt>
                <c:pt idx="81" formatCode="General">
                  <c:v>2.2623020998720413</c:v>
                </c:pt>
                <c:pt idx="82" formatCode="General">
                  <c:v>1.9832883168203919</c:v>
                </c:pt>
                <c:pt idx="83" formatCode="General">
                  <c:v>1.4623660107142682</c:v>
                </c:pt>
                <c:pt idx="84" formatCode="General">
                  <c:v>1.35368717312215</c:v>
                </c:pt>
                <c:pt idx="85" formatCode="General">
                  <c:v>1.694527010609252</c:v>
                </c:pt>
                <c:pt idx="86" formatCode="General">
                  <c:v>2.0965570886418261</c:v>
                </c:pt>
                <c:pt idx="87" formatCode="General">
                  <c:v>1.3408212738874756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F8-4B75-A5ED-FA17B594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08880"/>
        <c:axId val="1"/>
      </c:scatterChart>
      <c:valAx>
        <c:axId val="411308880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088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571468566429196"/>
          <c:y val="0.60970049644487279"/>
          <c:w val="0.35428651418572676"/>
          <c:h val="0.77598249410509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18401322119203"/>
          <c:y val="9.2485549132947972E-2"/>
          <c:w val="0.77515016858753405"/>
          <c:h val="0.71098265895953761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(EA)'!$E$16:$K$16</c:f>
              <c:numCache>
                <c:formatCode>0</c:formatCode>
                <c:ptCount val="7"/>
                <c:pt idx="2">
                  <c:v>0.36993164135375722</c:v>
                </c:pt>
                <c:pt idx="3">
                  <c:v>0.6007842169762192</c:v>
                </c:pt>
                <c:pt idx="4">
                  <c:v>0.54785338944698891</c:v>
                </c:pt>
                <c:pt idx="5">
                  <c:v>0.28528962106139766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F0-4BF6-87AD-E982517AE2A4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(EA)'!$E$18:$K$18</c:f>
              <c:numCache>
                <c:formatCode>0</c:formatCode>
                <c:ptCount val="7"/>
                <c:pt idx="1">
                  <c:v>1.166067974950842</c:v>
                </c:pt>
                <c:pt idx="2">
                  <c:v>1.2558528204389754</c:v>
                </c:pt>
                <c:pt idx="3">
                  <c:v>1.2726682206148188</c:v>
                </c:pt>
                <c:pt idx="4">
                  <c:v>0.5901298006284994</c:v>
                </c:pt>
                <c:pt idx="5">
                  <c:v>0</c:v>
                </c:pt>
                <c:pt idx="6">
                  <c:v>0.77334607262470145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F0-4BF6-87AD-E982517AE2A4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(EA)'!$E$20:$K$20</c:f>
              <c:numCache>
                <c:formatCode>0</c:formatCode>
                <c:ptCount val="7"/>
                <c:pt idx="0">
                  <c:v>2.5351129147147056</c:v>
                </c:pt>
                <c:pt idx="1">
                  <c:v>2.3789100249684454</c:v>
                </c:pt>
                <c:pt idx="2">
                  <c:v>2.5127583063365071</c:v>
                </c:pt>
                <c:pt idx="3">
                  <c:v>1.4028305204291862</c:v>
                </c:pt>
                <c:pt idx="4">
                  <c:v>0</c:v>
                </c:pt>
                <c:pt idx="5">
                  <c:v>1.6366461753737123</c:v>
                </c:pt>
                <c:pt idx="6">
                  <c:v>1.662186057838942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F0-4BF6-87AD-E982517AE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27184"/>
        <c:axId val="1"/>
      </c:lineChart>
      <c:catAx>
        <c:axId val="4113271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27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(EAF)'!$B$13:$EO$13</c:f>
              <c:numCache>
                <c:formatCode>0.00</c:formatCode>
                <c:ptCount val="144"/>
                <c:pt idx="51">
                  <c:v>0.4015668133138473</c:v>
                </c:pt>
                <c:pt idx="52">
                  <c:v>0.34705558045541623</c:v>
                </c:pt>
                <c:pt idx="53">
                  <c:v>0.53824605184288099</c:v>
                </c:pt>
                <c:pt idx="54">
                  <c:v>0.19254068505013042</c:v>
                </c:pt>
                <c:pt idx="55">
                  <c:v>0.33223994748710317</c:v>
                </c:pt>
                <c:pt idx="56">
                  <c:v>0.30547323443519875</c:v>
                </c:pt>
                <c:pt idx="57">
                  <c:v>0.25574817267930622</c:v>
                </c:pt>
                <c:pt idx="58">
                  <c:v>0.29818654412575946</c:v>
                </c:pt>
                <c:pt idx="59">
                  <c:v>0.20403767895804756</c:v>
                </c:pt>
                <c:pt idx="60">
                  <c:v>0.17909576340016892</c:v>
                </c:pt>
                <c:pt idx="61">
                  <c:v>0.46216273674286196</c:v>
                </c:pt>
                <c:pt idx="62">
                  <c:v>0.21637785164100207</c:v>
                </c:pt>
                <c:pt idx="63">
                  <c:v>0.23401242035812747</c:v>
                </c:pt>
                <c:pt idx="64">
                  <c:v>0.50534553453629294</c:v>
                </c:pt>
                <c:pt idx="65">
                  <c:v>0.39493845216802709</c:v>
                </c:pt>
                <c:pt idx="66">
                  <c:v>0.26724242471025422</c:v>
                </c:pt>
                <c:pt idx="67">
                  <c:v>0.36577074306712548</c:v>
                </c:pt>
                <c:pt idx="68">
                  <c:v>0.36247396455234193</c:v>
                </c:pt>
                <c:pt idx="69">
                  <c:v>0.21948256108294453</c:v>
                </c:pt>
                <c:pt idx="70">
                  <c:v>0.19714481862114824</c:v>
                </c:pt>
                <c:pt idx="71">
                  <c:v>0.2328922677244116</c:v>
                </c:pt>
                <c:pt idx="72">
                  <c:v>0.19035942581734103</c:v>
                </c:pt>
                <c:pt idx="73">
                  <c:v>7.4437648225130104E-2</c:v>
                </c:pt>
                <c:pt idx="74">
                  <c:v>0.22068668833160143</c:v>
                </c:pt>
                <c:pt idx="75">
                  <c:v>0.25504327118791104</c:v>
                </c:pt>
                <c:pt idx="76">
                  <c:v>0.28997381989490445</c:v>
                </c:pt>
                <c:pt idx="77">
                  <c:v>0.25465593818176169</c:v>
                </c:pt>
                <c:pt idx="78">
                  <c:v>0.16521889631280623</c:v>
                </c:pt>
                <c:pt idx="93">
                  <c:v>0.11145859359688956</c:v>
                </c:pt>
                <c:pt idx="94">
                  <c:v>0.19793303925282077</c:v>
                </c:pt>
                <c:pt idx="95">
                  <c:v>0.31259318098815225</c:v>
                </c:pt>
                <c:pt idx="96">
                  <c:v>0.2186044493740682</c:v>
                </c:pt>
                <c:pt idx="97">
                  <c:v>0.13201198140743253</c:v>
                </c:pt>
                <c:pt idx="98">
                  <c:v>0.21184901823112126</c:v>
                </c:pt>
                <c:pt idx="99">
                  <c:v>0</c:v>
                </c:pt>
                <c:pt idx="100">
                  <c:v>0</c:v>
                </c:pt>
                <c:pt idx="101">
                  <c:v>0.11145859359688956</c:v>
                </c:pt>
                <c:pt idx="102" formatCode="General">
                  <c:v>0.19793303925282077</c:v>
                </c:pt>
                <c:pt idx="103">
                  <c:v>0.31259318098815225</c:v>
                </c:pt>
                <c:pt idx="104">
                  <c:v>0.2186044493740682</c:v>
                </c:pt>
                <c:pt idx="105">
                  <c:v>0.13201198140743253</c:v>
                </c:pt>
                <c:pt idx="106">
                  <c:v>0.21184901823112126</c:v>
                </c:pt>
                <c:pt idx="107" formatCode="General">
                  <c:v>8.6501187012538783E-2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98-41E8-9DD1-4C21CDFFBD36}"/>
            </c:ext>
          </c:extLst>
        </c:ser>
        <c:ser>
          <c:idx val="2"/>
          <c:order val="1"/>
          <c:tx>
            <c:strRef>
              <c:f>'Mortality by birth year (EAF)'!$A$15:$A$15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(EAF)'!$B$15:$EO$15</c:f>
              <c:numCache>
                <c:formatCode>0.00</c:formatCode>
                <c:ptCount val="144"/>
                <c:pt idx="41">
                  <c:v>0.59927328126758284</c:v>
                </c:pt>
                <c:pt idx="42">
                  <c:v>0.95075670398222811</c:v>
                </c:pt>
                <c:pt idx="43">
                  <c:v>0.54656720429588967</c:v>
                </c:pt>
                <c:pt idx="44">
                  <c:v>0.5665938173912195</c:v>
                </c:pt>
                <c:pt idx="45">
                  <c:v>0.70986252123414839</c:v>
                </c:pt>
                <c:pt idx="46">
                  <c:v>0.4842669242966704</c:v>
                </c:pt>
                <c:pt idx="47">
                  <c:v>0.65233351559136399</c:v>
                </c:pt>
                <c:pt idx="48">
                  <c:v>0.46707718859234032</c:v>
                </c:pt>
                <c:pt idx="49">
                  <c:v>0.54710581026370497</c:v>
                </c:pt>
                <c:pt idx="50">
                  <c:v>0.59556998032350228</c:v>
                </c:pt>
                <c:pt idx="51">
                  <c:v>0.47435365129537604</c:v>
                </c:pt>
                <c:pt idx="52">
                  <c:v>0.55007974093444523</c:v>
                </c:pt>
                <c:pt idx="53">
                  <c:v>0.54520210696625448</c:v>
                </c:pt>
                <c:pt idx="54">
                  <c:v>0.32165559134986627</c:v>
                </c:pt>
                <c:pt idx="55">
                  <c:v>0.52963073430202967</c:v>
                </c:pt>
                <c:pt idx="56">
                  <c:v>0.50094394977694157</c:v>
                </c:pt>
                <c:pt idx="57">
                  <c:v>0.54689214734753666</c:v>
                </c:pt>
                <c:pt idx="58">
                  <c:v>0.48409946022145817</c:v>
                </c:pt>
                <c:pt idx="59">
                  <c:v>0.44832052406875983</c:v>
                </c:pt>
                <c:pt idx="60">
                  <c:v>0.38865543922072637</c:v>
                </c:pt>
                <c:pt idx="61">
                  <c:v>0.68256879351964483</c:v>
                </c:pt>
                <c:pt idx="62">
                  <c:v>0.51109754224575477</c:v>
                </c:pt>
                <c:pt idx="63">
                  <c:v>0.41176963904410696</c:v>
                </c:pt>
                <c:pt idx="64">
                  <c:v>0.45129047074221829</c:v>
                </c:pt>
                <c:pt idx="65">
                  <c:v>0.62365352091168169</c:v>
                </c:pt>
                <c:pt idx="66">
                  <c:v>0.46275458057621588</c:v>
                </c:pt>
                <c:pt idx="67">
                  <c:v>0.41426493843183587</c:v>
                </c:pt>
                <c:pt idx="68">
                  <c:v>0.47443379776664163</c:v>
                </c:pt>
                <c:pt idx="83">
                  <c:v>0.35192275585327759</c:v>
                </c:pt>
                <c:pt idx="84">
                  <c:v>0.25813896007429238</c:v>
                </c:pt>
                <c:pt idx="85">
                  <c:v>0.28551599328817789</c:v>
                </c:pt>
                <c:pt idx="86">
                  <c:v>0.33146797886736951</c:v>
                </c:pt>
                <c:pt idx="87">
                  <c:v>0.35688204646871907</c:v>
                </c:pt>
                <c:pt idx="88">
                  <c:v>0.33359724582113853</c:v>
                </c:pt>
                <c:pt idx="89">
                  <c:v>0</c:v>
                </c:pt>
                <c:pt idx="90">
                  <c:v>0</c:v>
                </c:pt>
                <c:pt idx="91">
                  <c:v>0.35192275585327759</c:v>
                </c:pt>
                <c:pt idx="92" formatCode="General">
                  <c:v>0.25813896007429238</c:v>
                </c:pt>
                <c:pt idx="93">
                  <c:v>0.28551599328817789</c:v>
                </c:pt>
                <c:pt idx="94">
                  <c:v>0.33146797886736951</c:v>
                </c:pt>
                <c:pt idx="95">
                  <c:v>0.35688204646871907</c:v>
                </c:pt>
                <c:pt idx="96">
                  <c:v>0.33359724582113853</c:v>
                </c:pt>
                <c:pt idx="97" formatCode="General">
                  <c:v>0.30235471693875354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98-41E8-9DD1-4C21CDFFBD36}"/>
            </c:ext>
          </c:extLst>
        </c:ser>
        <c:ser>
          <c:idx val="0"/>
          <c:order val="2"/>
          <c:tx>
            <c:strRef>
              <c:f>'Mortality by birth year (EAF)'!$A$17:$A$17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(EAF)'!$B$17:$EO$17</c:f>
              <c:numCache>
                <c:formatCode>0.00</c:formatCode>
                <c:ptCount val="144"/>
                <c:pt idx="31">
                  <c:v>0.78340217013592572</c:v>
                </c:pt>
                <c:pt idx="32">
                  <c:v>1.0310900792854003</c:v>
                </c:pt>
                <c:pt idx="33">
                  <c:v>1.4191039777484498</c:v>
                </c:pt>
                <c:pt idx="34">
                  <c:v>0.86446377566249699</c:v>
                </c:pt>
                <c:pt idx="35">
                  <c:v>0.9333655590073705</c:v>
                </c:pt>
                <c:pt idx="36">
                  <c:v>0.90682774472894456</c:v>
                </c:pt>
                <c:pt idx="37">
                  <c:v>0.88318321542837408</c:v>
                </c:pt>
                <c:pt idx="38">
                  <c:v>1.4575752234075647</c:v>
                </c:pt>
                <c:pt idx="39">
                  <c:v>0.93916114126861883</c:v>
                </c:pt>
                <c:pt idx="40">
                  <c:v>0.83538809492822685</c:v>
                </c:pt>
                <c:pt idx="41">
                  <c:v>1.0361056931417574</c:v>
                </c:pt>
                <c:pt idx="42">
                  <c:v>1.1786202330704674</c:v>
                </c:pt>
                <c:pt idx="43">
                  <c:v>1.6371929639012868</c:v>
                </c:pt>
                <c:pt idx="44">
                  <c:v>1.0710542974546275</c:v>
                </c:pt>
                <c:pt idx="45">
                  <c:v>1.3158654007473882</c:v>
                </c:pt>
                <c:pt idx="46">
                  <c:v>0.7174932056225638</c:v>
                </c:pt>
                <c:pt idx="47">
                  <c:v>0.88663722439990178</c:v>
                </c:pt>
                <c:pt idx="48">
                  <c:v>0.83821368063854684</c:v>
                </c:pt>
                <c:pt idx="49">
                  <c:v>0.87182599486516288</c:v>
                </c:pt>
                <c:pt idx="50">
                  <c:v>1.4768260774346738</c:v>
                </c:pt>
                <c:pt idx="51">
                  <c:v>1.1750755787247227</c:v>
                </c:pt>
                <c:pt idx="52">
                  <c:v>0.84062555571040964</c:v>
                </c:pt>
                <c:pt idx="53">
                  <c:v>0.90197508259143</c:v>
                </c:pt>
                <c:pt idx="54">
                  <c:v>0.64499580345361984</c:v>
                </c:pt>
                <c:pt idx="55">
                  <c:v>1.1327007954524593</c:v>
                </c:pt>
                <c:pt idx="56">
                  <c:v>0.81804751560278388</c:v>
                </c:pt>
                <c:pt idx="57">
                  <c:v>0.8906735158611776</c:v>
                </c:pt>
                <c:pt idx="58">
                  <c:v>0.89412168638503042</c:v>
                </c:pt>
                <c:pt idx="73">
                  <c:v>0.91894405589501404</c:v>
                </c:pt>
                <c:pt idx="74">
                  <c:v>0.65697534183834838</c:v>
                </c:pt>
                <c:pt idx="75">
                  <c:v>0.60339819941335759</c:v>
                </c:pt>
                <c:pt idx="76">
                  <c:v>0.69027292701261156</c:v>
                </c:pt>
                <c:pt idx="77">
                  <c:v>0.48724440550614018</c:v>
                </c:pt>
                <c:pt idx="78">
                  <c:v>0.65562485145999461</c:v>
                </c:pt>
                <c:pt idx="79">
                  <c:v>0</c:v>
                </c:pt>
                <c:pt idx="80">
                  <c:v>0</c:v>
                </c:pt>
                <c:pt idx="81" formatCode="General">
                  <c:v>0.91894405589501404</c:v>
                </c:pt>
                <c:pt idx="82" formatCode="General">
                  <c:v>0.65697534183834838</c:v>
                </c:pt>
                <c:pt idx="83" formatCode="General">
                  <c:v>0.60339819941335759</c:v>
                </c:pt>
                <c:pt idx="84" formatCode="General">
                  <c:v>0.69027292701261156</c:v>
                </c:pt>
                <c:pt idx="85" formatCode="General">
                  <c:v>0.48724440550614018</c:v>
                </c:pt>
                <c:pt idx="86" formatCode="General">
                  <c:v>0.65562485145999461</c:v>
                </c:pt>
                <c:pt idx="87" formatCode="General">
                  <c:v>0.74026950436643346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98-41E8-9DD1-4C21CDFFB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23024"/>
        <c:axId val="1"/>
      </c:scatterChart>
      <c:valAx>
        <c:axId val="411323024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230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66670666166729"/>
          <c:y val="0.62355730937789822"/>
          <c:w val="0.39238175228096484"/>
          <c:h val="0.7806014317494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38212880236703"/>
          <c:y val="9.8766027476535234E-2"/>
          <c:w val="0.77381402189140325"/>
          <c:h val="0.69136219233574658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(EA)'!$E$43:$K$43</c:f>
              <c:numCache>
                <c:formatCode>0</c:formatCode>
                <c:ptCount val="7"/>
                <c:pt idx="2">
                  <c:v>0.37414223179917894</c:v>
                </c:pt>
                <c:pt idx="3">
                  <c:v>0.2971364549301182</c:v>
                </c:pt>
                <c:pt idx="4">
                  <c:v>0.29493642734783981</c:v>
                </c:pt>
                <c:pt idx="5">
                  <c:v>0.12758484979643137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3EC-459B-A8F9-FA034F12CA6A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(EA)'!$E$45:$K$45</c:f>
              <c:numCache>
                <c:formatCode>0</c:formatCode>
                <c:ptCount val="7"/>
                <c:pt idx="1">
                  <c:v>0.77635469134127932</c:v>
                </c:pt>
                <c:pt idx="2">
                  <c:v>0.55838570555703382</c:v>
                </c:pt>
                <c:pt idx="3">
                  <c:v>0.4972310564307626</c:v>
                </c:pt>
                <c:pt idx="4">
                  <c:v>0.27698770339102757</c:v>
                </c:pt>
                <c:pt idx="5">
                  <c:v>0</c:v>
                </c:pt>
                <c:pt idx="6">
                  <c:v>0.31761665867749672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3EC-459B-A8F9-FA034F12CA6A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(EA)'!$E$47:$K$47</c:f>
              <c:numCache>
                <c:formatCode>0</c:formatCode>
                <c:ptCount val="7"/>
                <c:pt idx="0">
                  <c:v>0.90909089668996879</c:v>
                </c:pt>
                <c:pt idx="1">
                  <c:v>1.0441791384891965</c:v>
                </c:pt>
                <c:pt idx="2">
                  <c:v>1.0769310842395394</c:v>
                </c:pt>
                <c:pt idx="3">
                  <c:v>0.50226322459178874</c:v>
                </c:pt>
                <c:pt idx="4">
                  <c:v>0</c:v>
                </c:pt>
                <c:pt idx="5">
                  <c:v>0.65643072777506861</c:v>
                </c:pt>
                <c:pt idx="6">
                  <c:v>0.59375916892306935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3EC-459B-A8F9-FA034F12C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25936"/>
        <c:axId val="1"/>
      </c:lineChart>
      <c:catAx>
        <c:axId val="41132593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2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192850061105"/>
          <c:y val="8.3140971353758475E-2"/>
          <c:w val="0.80571578444156333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(NEAM)'!$B$13:$EO$13</c:f>
              <c:numCache>
                <c:formatCode>0.00</c:formatCode>
                <c:ptCount val="144"/>
                <c:pt idx="51">
                  <c:v>0.47674781709093245</c:v>
                </c:pt>
                <c:pt idx="52">
                  <c:v>0.23376939117099763</c:v>
                </c:pt>
                <c:pt idx="53">
                  <c:v>0.91897616865050658</c:v>
                </c:pt>
                <c:pt idx="54">
                  <c:v>0.22465094858863044</c:v>
                </c:pt>
                <c:pt idx="55">
                  <c:v>0</c:v>
                </c:pt>
                <c:pt idx="56">
                  <c:v>0</c:v>
                </c:pt>
                <c:pt idx="57">
                  <c:v>0.44095988146998383</c:v>
                </c:pt>
                <c:pt idx="58">
                  <c:v>0.86814598742924609</c:v>
                </c:pt>
                <c:pt idx="59">
                  <c:v>0.21391014918093801</c:v>
                </c:pt>
                <c:pt idx="60">
                  <c:v>1.0541762245311026</c:v>
                </c:pt>
                <c:pt idx="61">
                  <c:v>0.59718249299803527</c:v>
                </c:pt>
                <c:pt idx="62">
                  <c:v>1.166512006616456</c:v>
                </c:pt>
                <c:pt idx="63">
                  <c:v>0.76392049344680357</c:v>
                </c:pt>
                <c:pt idx="64">
                  <c:v>0.19052739698231275</c:v>
                </c:pt>
                <c:pt idx="65">
                  <c:v>0.56515768935655475</c:v>
                </c:pt>
                <c:pt idx="66">
                  <c:v>0.75331680681811986</c:v>
                </c:pt>
                <c:pt idx="67">
                  <c:v>0.57081209436665548</c:v>
                </c:pt>
                <c:pt idx="68">
                  <c:v>0.95251448584030063</c:v>
                </c:pt>
                <c:pt idx="69">
                  <c:v>1.1347725906271944</c:v>
                </c:pt>
                <c:pt idx="70">
                  <c:v>0.55645773842591095</c:v>
                </c:pt>
                <c:pt idx="71">
                  <c:v>0.17829062084359987</c:v>
                </c:pt>
                <c:pt idx="72">
                  <c:v>0.17162311358309415</c:v>
                </c:pt>
                <c:pt idx="73">
                  <c:v>0.66237426066612992</c:v>
                </c:pt>
                <c:pt idx="74">
                  <c:v>0.6439430953926033</c:v>
                </c:pt>
                <c:pt idx="75">
                  <c:v>0.47587330285734947</c:v>
                </c:pt>
                <c:pt idx="76">
                  <c:v>1.1000526139450215</c:v>
                </c:pt>
                <c:pt idx="77">
                  <c:v>0.77199021857513461</c:v>
                </c:pt>
                <c:pt idx="78">
                  <c:v>0.45695199917261226</c:v>
                </c:pt>
                <c:pt idx="93">
                  <c:v>0.36895785394434394</c:v>
                </c:pt>
                <c:pt idx="94">
                  <c:v>0.24920193081655997</c:v>
                </c:pt>
                <c:pt idx="95">
                  <c:v>0.1201078568554562</c:v>
                </c:pt>
                <c:pt idx="96">
                  <c:v>0.11566256141682013</c:v>
                </c:pt>
                <c:pt idx="97">
                  <c:v>0.11200403214515722</c:v>
                </c:pt>
                <c:pt idx="98">
                  <c:v>0.31463063936092223</c:v>
                </c:pt>
                <c:pt idx="99">
                  <c:v>0</c:v>
                </c:pt>
                <c:pt idx="100">
                  <c:v>0</c:v>
                </c:pt>
                <c:pt idx="101">
                  <c:v>0.36895785394434394</c:v>
                </c:pt>
                <c:pt idx="102" formatCode="General">
                  <c:v>0.24920193081655997</c:v>
                </c:pt>
                <c:pt idx="103">
                  <c:v>0.1201078568554562</c:v>
                </c:pt>
                <c:pt idx="104">
                  <c:v>0.11566256141682013</c:v>
                </c:pt>
                <c:pt idx="105">
                  <c:v>0.11200403214515722</c:v>
                </c:pt>
                <c:pt idx="106">
                  <c:v>0.31463063936092223</c:v>
                </c:pt>
                <c:pt idx="107" formatCode="General">
                  <c:v>0.1841193387906305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13-40D1-AABC-B55068E05D7D}"/>
            </c:ext>
          </c:extLst>
        </c:ser>
        <c:ser>
          <c:idx val="2"/>
          <c:order val="1"/>
          <c:tx>
            <c:strRef>
              <c:f>'Mortality by birth year (NEAM)'!$A$15:$A$15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(NEAM)'!$B$15:$EO$15</c:f>
              <c:numCache>
                <c:formatCode>0.00</c:formatCode>
                <c:ptCount val="144"/>
                <c:pt idx="41">
                  <c:v>1.2947218505890985</c:v>
                </c:pt>
                <c:pt idx="42">
                  <c:v>0.41645323438404486</c:v>
                </c:pt>
                <c:pt idx="43">
                  <c:v>0.798942200526503</c:v>
                </c:pt>
                <c:pt idx="44">
                  <c:v>0.77157517071100645</c:v>
                </c:pt>
                <c:pt idx="45">
                  <c:v>1.1152872422292361</c:v>
                </c:pt>
                <c:pt idx="46">
                  <c:v>1.0779075658332045</c:v>
                </c:pt>
                <c:pt idx="47">
                  <c:v>2.4342407255428355</c:v>
                </c:pt>
                <c:pt idx="48">
                  <c:v>1.7047507995281248</c:v>
                </c:pt>
                <c:pt idx="49">
                  <c:v>1.3316421478056202</c:v>
                </c:pt>
                <c:pt idx="50">
                  <c:v>1.9564813335376772</c:v>
                </c:pt>
                <c:pt idx="51">
                  <c:v>0.6166501712745851</c:v>
                </c:pt>
                <c:pt idx="52">
                  <c:v>0.29684468937429592</c:v>
                </c:pt>
                <c:pt idx="53">
                  <c:v>0.58765731586345671</c:v>
                </c:pt>
                <c:pt idx="54">
                  <c:v>0.28652474141142081</c:v>
                </c:pt>
                <c:pt idx="55">
                  <c:v>1.1194256450900173</c:v>
                </c:pt>
                <c:pt idx="56">
                  <c:v>1.6974696103430218</c:v>
                </c:pt>
                <c:pt idx="57">
                  <c:v>0.84525018701160382</c:v>
                </c:pt>
                <c:pt idx="58">
                  <c:v>1.9188638571575811</c:v>
                </c:pt>
                <c:pt idx="59">
                  <c:v>0.53622048742978534</c:v>
                </c:pt>
                <c:pt idx="60">
                  <c:v>2.3599667821564485</c:v>
                </c:pt>
                <c:pt idx="61">
                  <c:v>1.514294944273946</c:v>
                </c:pt>
                <c:pt idx="62">
                  <c:v>0.98296352197795833</c:v>
                </c:pt>
                <c:pt idx="63">
                  <c:v>1.449325423559316</c:v>
                </c:pt>
                <c:pt idx="64">
                  <c:v>1.6684208920617485</c:v>
                </c:pt>
                <c:pt idx="65">
                  <c:v>0.23480087007810416</c:v>
                </c:pt>
                <c:pt idx="66">
                  <c:v>0.23409390442882255</c:v>
                </c:pt>
                <c:pt idx="67">
                  <c:v>2.1112938031884756</c:v>
                </c:pt>
                <c:pt idx="68">
                  <c:v>1.3935136121893423</c:v>
                </c:pt>
                <c:pt idx="83">
                  <c:v>1.5941604132772307</c:v>
                </c:pt>
                <c:pt idx="84">
                  <c:v>1.2752429793319549</c:v>
                </c:pt>
                <c:pt idx="85">
                  <c:v>0.36066058592918793</c:v>
                </c:pt>
                <c:pt idx="86">
                  <c:v>0.88960531770474693</c:v>
                </c:pt>
                <c:pt idx="87">
                  <c:v>0.52566838735452126</c:v>
                </c:pt>
                <c:pt idx="88">
                  <c:v>1.198336708648396</c:v>
                </c:pt>
                <c:pt idx="89">
                  <c:v>0</c:v>
                </c:pt>
                <c:pt idx="90">
                  <c:v>0</c:v>
                </c:pt>
                <c:pt idx="91">
                  <c:v>1.5941604132772307</c:v>
                </c:pt>
                <c:pt idx="92" formatCode="General">
                  <c:v>1.2752429793319549</c:v>
                </c:pt>
                <c:pt idx="93">
                  <c:v>0.36066058592918793</c:v>
                </c:pt>
                <c:pt idx="94">
                  <c:v>0.88960531770474693</c:v>
                </c:pt>
                <c:pt idx="95">
                  <c:v>0.52566838735452126</c:v>
                </c:pt>
                <c:pt idx="96">
                  <c:v>1.198336708648396</c:v>
                </c:pt>
                <c:pt idx="97" formatCode="General">
                  <c:v>0.47222528294164873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13-40D1-AABC-B55068E05D7D}"/>
            </c:ext>
          </c:extLst>
        </c:ser>
        <c:ser>
          <c:idx val="0"/>
          <c:order val="2"/>
          <c:tx>
            <c:strRef>
              <c:f>'Mortality by birth year (NEAM)'!$A$17:$A$17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(NEAM)'!$B$17:$EO$17</c:f>
              <c:numCache>
                <c:formatCode>0.00</c:formatCode>
                <c:ptCount val="144"/>
                <c:pt idx="31">
                  <c:v>0</c:v>
                </c:pt>
                <c:pt idx="32">
                  <c:v>2.8028476932563482</c:v>
                </c:pt>
                <c:pt idx="33">
                  <c:v>2.6677100377036354</c:v>
                </c:pt>
                <c:pt idx="34">
                  <c:v>0.84889643463497455</c:v>
                </c:pt>
                <c:pt idx="35">
                  <c:v>1.6192103111312612</c:v>
                </c:pt>
                <c:pt idx="36">
                  <c:v>1.5658764210328522</c:v>
                </c:pt>
                <c:pt idx="37">
                  <c:v>2.277229977455423</c:v>
                </c:pt>
                <c:pt idx="38">
                  <c:v>0.74475136475687598</c:v>
                </c:pt>
                <c:pt idx="39">
                  <c:v>1.4492753623188406</c:v>
                </c:pt>
                <c:pt idx="40">
                  <c:v>0.70631445119367142</c:v>
                </c:pt>
                <c:pt idx="41">
                  <c:v>0.67310151717081967</c:v>
                </c:pt>
                <c:pt idx="42">
                  <c:v>0.64891200169236252</c:v>
                </c:pt>
                <c:pt idx="43">
                  <c:v>1.87198376615678</c:v>
                </c:pt>
                <c:pt idx="44">
                  <c:v>0</c:v>
                </c:pt>
                <c:pt idx="45">
                  <c:v>2.3942289505376237</c:v>
                </c:pt>
                <c:pt idx="46">
                  <c:v>5.2633949014078416</c:v>
                </c:pt>
                <c:pt idx="47">
                  <c:v>0.56720081858422133</c:v>
                </c:pt>
                <c:pt idx="48">
                  <c:v>1.6659706611460101</c:v>
                </c:pt>
                <c:pt idx="49">
                  <c:v>1.6663759766351869</c:v>
                </c:pt>
                <c:pt idx="50">
                  <c:v>1.0980118299794561</c:v>
                </c:pt>
                <c:pt idx="51">
                  <c:v>4.1493991151406382</c:v>
                </c:pt>
                <c:pt idx="52">
                  <c:v>1.9988546562819505</c:v>
                </c:pt>
                <c:pt idx="53">
                  <c:v>1.0031352993782066</c:v>
                </c:pt>
                <c:pt idx="54">
                  <c:v>3.4203787141037361</c:v>
                </c:pt>
                <c:pt idx="55">
                  <c:v>2.8610802485325038</c:v>
                </c:pt>
                <c:pt idx="56">
                  <c:v>0</c:v>
                </c:pt>
                <c:pt idx="57">
                  <c:v>3.1585497203104218</c:v>
                </c:pt>
                <c:pt idx="58">
                  <c:v>2.1628234015761794</c:v>
                </c:pt>
                <c:pt idx="73">
                  <c:v>2.0962973100612388</c:v>
                </c:pt>
                <c:pt idx="74">
                  <c:v>1.1516160051592399</c:v>
                </c:pt>
                <c:pt idx="75">
                  <c:v>1.4144631687935476</c:v>
                </c:pt>
                <c:pt idx="76">
                  <c:v>0.8341396683460679</c:v>
                </c:pt>
                <c:pt idx="77">
                  <c:v>1.6347437539165734</c:v>
                </c:pt>
                <c:pt idx="78">
                  <c:v>0.53234671741705375</c:v>
                </c:pt>
                <c:pt idx="79">
                  <c:v>0</c:v>
                </c:pt>
                <c:pt idx="80">
                  <c:v>0</c:v>
                </c:pt>
                <c:pt idx="81" formatCode="General">
                  <c:v>2.0962973100612388</c:v>
                </c:pt>
                <c:pt idx="82" formatCode="General">
                  <c:v>1.1516160051592399</c:v>
                </c:pt>
                <c:pt idx="83" formatCode="General">
                  <c:v>1.4144631687935476</c:v>
                </c:pt>
                <c:pt idx="84" formatCode="General">
                  <c:v>0.8341396683460679</c:v>
                </c:pt>
                <c:pt idx="85" formatCode="General">
                  <c:v>1.6347437539165734</c:v>
                </c:pt>
                <c:pt idx="86" formatCode="General">
                  <c:v>0.53234671741705375</c:v>
                </c:pt>
                <c:pt idx="87" formatCode="General">
                  <c:v>0.52472504407690379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13-40D1-AABC-B55068E0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26768"/>
        <c:axId val="1"/>
      </c:scatterChart>
      <c:valAx>
        <c:axId val="411326768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323817522809648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267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190536182977123"/>
          <c:y val="0.26097021936923009"/>
          <c:w val="0.55047719035120601"/>
          <c:h val="0.42725221702945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83154486216684"/>
          <c:y val="9.1954539076750386E-2"/>
          <c:w val="0.77778221960788796"/>
          <c:h val="0.71264767784481553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(NEA)'!$E$16:$K$16</c:f>
              <c:numCache>
                <c:formatCode>0</c:formatCode>
                <c:ptCount val="7"/>
                <c:pt idx="2">
                  <c:v>0.35404408837766266</c:v>
                </c:pt>
                <c:pt idx="3">
                  <c:v>0.55754008180092152</c:v>
                </c:pt>
                <c:pt idx="4">
                  <c:v>0.57712874400811642</c:v>
                </c:pt>
                <c:pt idx="5">
                  <c:v>0.40046058007769797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F8-453E-A02D-63A799147B97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(NEA)'!$E$18:$K$18</c:f>
              <c:numCache>
                <c:formatCode>0</c:formatCode>
                <c:ptCount val="7"/>
                <c:pt idx="1">
                  <c:v>0.84790356629276908</c:v>
                </c:pt>
                <c:pt idx="2">
                  <c:v>1.2042461066303509</c:v>
                </c:pt>
                <c:pt idx="3">
                  <c:v>1.1960991601519992</c:v>
                </c:pt>
                <c:pt idx="4">
                  <c:v>0.68839415304005458</c:v>
                </c:pt>
                <c:pt idx="5">
                  <c:v>0</c:v>
                </c:pt>
                <c:pt idx="6">
                  <c:v>0.83972972974677951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F8-453E-A02D-63A799147B97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(NEA)'!$E$20:$K$20</c:f>
              <c:numCache>
                <c:formatCode>0</c:formatCode>
                <c:ptCount val="7"/>
                <c:pt idx="0">
                  <c:v>1.4348961599360499</c:v>
                </c:pt>
                <c:pt idx="1">
                  <c:v>1.2776349977827228</c:v>
                </c:pt>
                <c:pt idx="2">
                  <c:v>2.0844869980756764</c:v>
                </c:pt>
                <c:pt idx="3">
                  <c:v>1.188177183347169</c:v>
                </c:pt>
                <c:pt idx="4">
                  <c:v>0</c:v>
                </c:pt>
                <c:pt idx="5">
                  <c:v>1.101892437198855</c:v>
                </c:pt>
                <c:pt idx="6">
                  <c:v>0.67952321127949955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8F8-453E-A02D-63A79914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24688"/>
        <c:axId val="1"/>
      </c:lineChart>
      <c:catAx>
        <c:axId val="41132468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24688"/>
        <c:crosses val="autoZero"/>
        <c:crossBetween val="between"/>
        <c:majorUnit val="0.6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50666766654168227"/>
          <c:y val="1.38568129330254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8903067156"/>
          <c:y val="8.3140971353758475E-2"/>
          <c:w val="0.76190617914095826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(NEAF)'!$A$13:$A$13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(NEAF)'!$B$13:$EX$13</c:f>
              <c:numCache>
                <c:formatCode>0.00</c:formatCode>
                <c:ptCount val="153"/>
                <c:pt idx="51">
                  <c:v>0</c:v>
                </c:pt>
                <c:pt idx="52">
                  <c:v>1.6059112942600164</c:v>
                </c:pt>
                <c:pt idx="53">
                  <c:v>0.4482493562953444</c:v>
                </c:pt>
                <c:pt idx="54">
                  <c:v>0.65724169269230259</c:v>
                </c:pt>
                <c:pt idx="55">
                  <c:v>0.21486694916384547</c:v>
                </c:pt>
                <c:pt idx="56">
                  <c:v>0.43098291137877193</c:v>
                </c:pt>
                <c:pt idx="57">
                  <c:v>0.4304001863076512</c:v>
                </c:pt>
                <c:pt idx="58">
                  <c:v>0.21120219937697465</c:v>
                </c:pt>
                <c:pt idx="59">
                  <c:v>0.20527889527272813</c:v>
                </c:pt>
                <c:pt idx="60">
                  <c:v>0</c:v>
                </c:pt>
                <c:pt idx="61">
                  <c:v>0.18895657507885155</c:v>
                </c:pt>
                <c:pt idx="62">
                  <c:v>0.91872881919721738</c:v>
                </c:pt>
                <c:pt idx="63">
                  <c:v>0</c:v>
                </c:pt>
                <c:pt idx="64">
                  <c:v>0.17918168298297107</c:v>
                </c:pt>
                <c:pt idx="65">
                  <c:v>0</c:v>
                </c:pt>
                <c:pt idx="66">
                  <c:v>0.53107162706688005</c:v>
                </c:pt>
                <c:pt idx="67">
                  <c:v>0.53589628847932935</c:v>
                </c:pt>
                <c:pt idx="68">
                  <c:v>0.35668734345010711</c:v>
                </c:pt>
                <c:pt idx="69">
                  <c:v>0.53229408824462643</c:v>
                </c:pt>
                <c:pt idx="70">
                  <c:v>0.52089375171999386</c:v>
                </c:pt>
                <c:pt idx="71">
                  <c:v>0</c:v>
                </c:pt>
                <c:pt idx="72">
                  <c:v>0</c:v>
                </c:pt>
                <c:pt idx="73">
                  <c:v>0.31159606332405715</c:v>
                </c:pt>
                <c:pt idx="74">
                  <c:v>0</c:v>
                </c:pt>
                <c:pt idx="75">
                  <c:v>0.14802712738982743</c:v>
                </c:pt>
                <c:pt idx="76">
                  <c:v>0.58467511639563696</c:v>
                </c:pt>
                <c:pt idx="77">
                  <c:v>0</c:v>
                </c:pt>
                <c:pt idx="78">
                  <c:v>0.42235774209148602</c:v>
                </c:pt>
                <c:pt idx="93">
                  <c:v>0</c:v>
                </c:pt>
                <c:pt idx="94">
                  <c:v>0.31532353705445487</c:v>
                </c:pt>
                <c:pt idx="95">
                  <c:v>0.20203806830738325</c:v>
                </c:pt>
                <c:pt idx="96">
                  <c:v>9.7051415302088093E-2</c:v>
                </c:pt>
                <c:pt idx="97">
                  <c:v>9.3733651460587319E-2</c:v>
                </c:pt>
                <c:pt idx="98">
                  <c:v>0.17527626822680872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 formatCode="General">
                  <c:v>0.31532353705445487</c:v>
                </c:pt>
                <c:pt idx="103">
                  <c:v>0.20203806830738325</c:v>
                </c:pt>
                <c:pt idx="104">
                  <c:v>9.7051415302088093E-2</c:v>
                </c:pt>
                <c:pt idx="105">
                  <c:v>9.3733651460587319E-2</c:v>
                </c:pt>
                <c:pt idx="106">
                  <c:v>0.17527626822680872</c:v>
                </c:pt>
                <c:pt idx="107" formatCode="General">
                  <c:v>0.15794713399065227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E4-42B6-9849-BFF55955D397}"/>
            </c:ext>
          </c:extLst>
        </c:ser>
        <c:ser>
          <c:idx val="2"/>
          <c:order val="1"/>
          <c:tx>
            <c:strRef>
              <c:f>'Mortality by birth year (NEAF)'!$A$15:$A$15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(NEAF)'!$B$15:$EX$15</c:f>
              <c:numCache>
                <c:formatCode>0.00</c:formatCode>
                <c:ptCount val="153"/>
                <c:pt idx="41">
                  <c:v>0.78689794718920325</c:v>
                </c:pt>
                <c:pt idx="42">
                  <c:v>0.37773800694363635</c:v>
                </c:pt>
                <c:pt idx="43">
                  <c:v>0.35960500200391854</c:v>
                </c:pt>
                <c:pt idx="44">
                  <c:v>0.34277896861285384</c:v>
                </c:pt>
                <c:pt idx="45">
                  <c:v>0.32667664629365489</c:v>
                </c:pt>
                <c:pt idx="46">
                  <c:v>0</c:v>
                </c:pt>
                <c:pt idx="47">
                  <c:v>0.60793592488245829</c:v>
                </c:pt>
                <c:pt idx="48">
                  <c:v>0.29821277025581783</c:v>
                </c:pt>
                <c:pt idx="49">
                  <c:v>0.8769902639046151</c:v>
                </c:pt>
                <c:pt idx="50">
                  <c:v>0.28637486657308042</c:v>
                </c:pt>
                <c:pt idx="51">
                  <c:v>0.54599604621997588</c:v>
                </c:pt>
                <c:pt idx="52">
                  <c:v>0.78417177893810264</c:v>
                </c:pt>
                <c:pt idx="53">
                  <c:v>0.51588478322686593</c:v>
                </c:pt>
                <c:pt idx="54">
                  <c:v>0</c:v>
                </c:pt>
                <c:pt idx="55">
                  <c:v>0</c:v>
                </c:pt>
                <c:pt idx="56">
                  <c:v>1.0309123598839043</c:v>
                </c:pt>
                <c:pt idx="57">
                  <c:v>0.77001779186695352</c:v>
                </c:pt>
                <c:pt idx="58">
                  <c:v>0.24899532562144258</c:v>
                </c:pt>
                <c:pt idx="59">
                  <c:v>0</c:v>
                </c:pt>
                <c:pt idx="60">
                  <c:v>0.46939914956131268</c:v>
                </c:pt>
                <c:pt idx="61">
                  <c:v>0.89883567625615712</c:v>
                </c:pt>
                <c:pt idx="62">
                  <c:v>0.87265265550047855</c:v>
                </c:pt>
                <c:pt idx="63">
                  <c:v>0.42654605730466572</c:v>
                </c:pt>
                <c:pt idx="64">
                  <c:v>0</c:v>
                </c:pt>
                <c:pt idx="65">
                  <c:v>0.20340588512543784</c:v>
                </c:pt>
                <c:pt idx="66">
                  <c:v>0.40122472651085</c:v>
                </c:pt>
                <c:pt idx="67">
                  <c:v>0</c:v>
                </c:pt>
                <c:pt idx="68">
                  <c:v>0.19613215632100733</c:v>
                </c:pt>
                <c:pt idx="83">
                  <c:v>0.13696839831457033</c:v>
                </c:pt>
                <c:pt idx="84">
                  <c:v>0.41680629686002163</c:v>
                </c:pt>
                <c:pt idx="85">
                  <c:v>0.41393006361660556</c:v>
                </c:pt>
                <c:pt idx="86">
                  <c:v>0</c:v>
                </c:pt>
                <c:pt idx="87">
                  <c:v>0.1346119127835356</c:v>
                </c:pt>
                <c:pt idx="88">
                  <c:v>0.13207494659489696</c:v>
                </c:pt>
                <c:pt idx="89">
                  <c:v>0</c:v>
                </c:pt>
                <c:pt idx="90">
                  <c:v>0</c:v>
                </c:pt>
                <c:pt idx="91">
                  <c:v>0.13696839831457033</c:v>
                </c:pt>
                <c:pt idx="92" formatCode="General">
                  <c:v>0.41680629686002163</c:v>
                </c:pt>
                <c:pt idx="93">
                  <c:v>0.41393006361660556</c:v>
                </c:pt>
                <c:pt idx="94">
                  <c:v>0</c:v>
                </c:pt>
                <c:pt idx="95">
                  <c:v>0.1346119127835356</c:v>
                </c:pt>
                <c:pt idx="96">
                  <c:v>0.13207494659489696</c:v>
                </c:pt>
                <c:pt idx="97" formatCode="General">
                  <c:v>0.25383942012007271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E4-42B6-9849-BFF55955D397}"/>
            </c:ext>
          </c:extLst>
        </c:ser>
        <c:ser>
          <c:idx val="0"/>
          <c:order val="2"/>
          <c:tx>
            <c:strRef>
              <c:f>'Mortality by birth year (NEAF)'!$A$17:$A$17</c:f>
              <c:strCache>
                <c:ptCount val="1"/>
                <c:pt idx="0">
                  <c:v>72.5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(NEAF)'!$B$17:$EX$17</c:f>
              <c:numCache>
                <c:formatCode>0.00</c:formatCode>
                <c:ptCount val="153"/>
                <c:pt idx="31">
                  <c:v>1.5763560879207117</c:v>
                </c:pt>
                <c:pt idx="32">
                  <c:v>0.7557079267620006</c:v>
                </c:pt>
                <c:pt idx="33">
                  <c:v>0.72033453327505859</c:v>
                </c:pt>
                <c:pt idx="34">
                  <c:v>0</c:v>
                </c:pt>
                <c:pt idx="35">
                  <c:v>0.65445458441008864</c:v>
                </c:pt>
                <c:pt idx="36">
                  <c:v>0.63360750918447684</c:v>
                </c:pt>
                <c:pt idx="37">
                  <c:v>1.8496649365781443</c:v>
                </c:pt>
                <c:pt idx="38">
                  <c:v>0.60949348770866096</c:v>
                </c:pt>
                <c:pt idx="39">
                  <c:v>1.8007216925774858</c:v>
                </c:pt>
                <c:pt idx="40">
                  <c:v>0</c:v>
                </c:pt>
                <c:pt idx="41">
                  <c:v>1.7122962683230618</c:v>
                </c:pt>
                <c:pt idx="42">
                  <c:v>0</c:v>
                </c:pt>
                <c:pt idx="43">
                  <c:v>0.5135068810027188</c:v>
                </c:pt>
                <c:pt idx="44">
                  <c:v>0.97530507402140121</c:v>
                </c:pt>
                <c:pt idx="45">
                  <c:v>1.8600061494638267</c:v>
                </c:pt>
                <c:pt idx="46">
                  <c:v>0.44598614808546067</c:v>
                </c:pt>
                <c:pt idx="47">
                  <c:v>0.86705982480598298</c:v>
                </c:pt>
                <c:pt idx="48">
                  <c:v>0.42625397302020684</c:v>
                </c:pt>
                <c:pt idx="49">
                  <c:v>0.4260350231799559</c:v>
                </c:pt>
                <c:pt idx="50">
                  <c:v>0.83667716688044669</c:v>
                </c:pt>
                <c:pt idx="51">
                  <c:v>0.79012731071991427</c:v>
                </c:pt>
                <c:pt idx="52">
                  <c:v>0</c:v>
                </c:pt>
                <c:pt idx="53">
                  <c:v>2.2757981086365437</c:v>
                </c:pt>
                <c:pt idx="54">
                  <c:v>1.4831242287482229</c:v>
                </c:pt>
                <c:pt idx="55">
                  <c:v>1.4534837899027049</c:v>
                </c:pt>
                <c:pt idx="56">
                  <c:v>0.71689394638680848</c:v>
                </c:pt>
                <c:pt idx="57">
                  <c:v>0</c:v>
                </c:pt>
                <c:pt idx="58">
                  <c:v>0.98079753567741057</c:v>
                </c:pt>
                <c:pt idx="73">
                  <c:v>0.41423640829406921</c:v>
                </c:pt>
                <c:pt idx="74">
                  <c:v>0</c:v>
                </c:pt>
                <c:pt idx="75">
                  <c:v>0.79147883289307364</c:v>
                </c:pt>
                <c:pt idx="76">
                  <c:v>0.58381475720220299</c:v>
                </c:pt>
                <c:pt idx="77">
                  <c:v>1.1461897367873271</c:v>
                </c:pt>
                <c:pt idx="78">
                  <c:v>0.56129140252784926</c:v>
                </c:pt>
                <c:pt idx="79">
                  <c:v>0</c:v>
                </c:pt>
                <c:pt idx="80">
                  <c:v>0</c:v>
                </c:pt>
                <c:pt idx="81" formatCode="General">
                  <c:v>0.41423640829406921</c:v>
                </c:pt>
                <c:pt idx="82" formatCode="General">
                  <c:v>0</c:v>
                </c:pt>
                <c:pt idx="83" formatCode="General">
                  <c:v>0.79147883289307364</c:v>
                </c:pt>
                <c:pt idx="84" formatCode="General">
                  <c:v>0.58381475720220299</c:v>
                </c:pt>
                <c:pt idx="85" formatCode="General">
                  <c:v>1.1461897367873271</c:v>
                </c:pt>
                <c:pt idx="86" formatCode="General">
                  <c:v>0.56129140252784926</c:v>
                </c:pt>
                <c:pt idx="87" formatCode="General">
                  <c:v>0.35743047536273226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E4-42B6-9849-BFF55955D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25520"/>
        <c:axId val="1"/>
      </c:scatterChart>
      <c:valAx>
        <c:axId val="411325520"/>
        <c:scaling>
          <c:orientation val="minMax"/>
          <c:max val="1940"/>
          <c:min val="187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552388951381077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255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000139982502191"/>
          <c:y val="0.12240209003897606"/>
          <c:w val="0.96571608548931387"/>
          <c:h val="0.2794462124105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(NEA)'!$E$43:$K$43</c:f>
              <c:numCache>
                <c:formatCode>0</c:formatCode>
                <c:ptCount val="7"/>
                <c:pt idx="2">
                  <c:v>0.81416173806863201</c:v>
                </c:pt>
                <c:pt idx="3">
                  <c:v>0.37254321614403318</c:v>
                </c:pt>
                <c:pt idx="4">
                  <c:v>0.26220893387844157</c:v>
                </c:pt>
                <c:pt idx="5">
                  <c:v>0.14263400972133219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1E2-4F4D-ADEE-67D1A39378AC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(NEA)'!$E$45:$K$45</c:f>
              <c:numCache>
                <c:formatCode>0</c:formatCode>
                <c:ptCount val="7"/>
                <c:pt idx="1">
                  <c:v>0.57821818872226505</c:v>
                </c:pt>
                <c:pt idx="2">
                  <c:v>0.45462114650839947</c:v>
                </c:pt>
                <c:pt idx="3">
                  <c:v>0.48753820142891396</c:v>
                </c:pt>
                <c:pt idx="4">
                  <c:v>0.11765335831778295</c:v>
                </c:pt>
                <c:pt idx="5">
                  <c:v>0</c:v>
                </c:pt>
                <c:pt idx="6">
                  <c:v>0.23320803400780332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1E2-4F4D-ADEE-67D1A39378AC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(NEA)'!$E$4:$K$4</c:f>
              <c:strCache>
                <c:ptCount val="7"/>
                <c:pt idx="0">
                  <c:v>1870s</c:v>
                </c:pt>
                <c:pt idx="1">
                  <c:v>1880s</c:v>
                </c:pt>
                <c:pt idx="2">
                  <c:v>1890s</c:v>
                </c:pt>
                <c:pt idx="3">
                  <c:v>1900s</c:v>
                </c:pt>
                <c:pt idx="4">
                  <c:v>1910s</c:v>
                </c:pt>
                <c:pt idx="5">
                  <c:v>1920s</c:v>
                </c:pt>
                <c:pt idx="6">
                  <c:v>1930s</c:v>
                </c:pt>
              </c:strCache>
            </c:strRef>
          </c:cat>
          <c:val>
            <c:numRef>
              <c:f>'Decades (NEA)'!$E$47:$K$47</c:f>
              <c:numCache>
                <c:formatCode>0</c:formatCode>
                <c:ptCount val="7"/>
                <c:pt idx="0">
                  <c:v>1.1576725196237176</c:v>
                </c:pt>
                <c:pt idx="1">
                  <c:v>0.80450394009742077</c:v>
                </c:pt>
                <c:pt idx="2">
                  <c:v>0.69764141889873066</c:v>
                </c:pt>
                <c:pt idx="3">
                  <c:v>0.63110499099764028</c:v>
                </c:pt>
                <c:pt idx="4">
                  <c:v>0</c:v>
                </c:pt>
                <c:pt idx="5">
                  <c:v>0.55827601585418962</c:v>
                </c:pt>
                <c:pt idx="6">
                  <c:v>0.31885956349470523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1E2-4F4D-ADEE-67D1A3937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17200"/>
        <c:axId val="1"/>
      </c:lineChart>
      <c:catAx>
        <c:axId val="41131720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1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2476270466191723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7647038033926"/>
          <c:y val="8.3140971353758475E-2"/>
          <c:w val="0.78285859906733457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(EAM)'!$A$19:$A$19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(EAM)'!$B$19:$EO$19</c:f>
              <c:numCache>
                <c:formatCode>0.00</c:formatCode>
                <c:ptCount val="144"/>
                <c:pt idx="21">
                  <c:v>8.7651963271171258</c:v>
                </c:pt>
                <c:pt idx="22">
                  <c:v>5.3647520462697083</c:v>
                </c:pt>
                <c:pt idx="23">
                  <c:v>5.9158033291183241</c:v>
                </c:pt>
                <c:pt idx="24">
                  <c:v>5.7285662114843436</c:v>
                </c:pt>
                <c:pt idx="25">
                  <c:v>4.8169335859547395</c:v>
                </c:pt>
                <c:pt idx="26">
                  <c:v>5.3871932947400794</c:v>
                </c:pt>
                <c:pt idx="27">
                  <c:v>6.0824607898509795</c:v>
                </c:pt>
                <c:pt idx="28">
                  <c:v>6.9631417695664268</c:v>
                </c:pt>
                <c:pt idx="29">
                  <c:v>6.3611012502641904</c:v>
                </c:pt>
                <c:pt idx="30">
                  <c:v>8.3648842160609771</c:v>
                </c:pt>
                <c:pt idx="31">
                  <c:v>5.9376428745316687</c:v>
                </c:pt>
                <c:pt idx="32">
                  <c:v>6.7009132972551209</c:v>
                </c:pt>
                <c:pt idx="33">
                  <c:v>7.5370026453084762</c:v>
                </c:pt>
                <c:pt idx="34">
                  <c:v>7.2544498277068152</c:v>
                </c:pt>
                <c:pt idx="35">
                  <c:v>6.7103625838038363</c:v>
                </c:pt>
                <c:pt idx="36">
                  <c:v>4.8846898064402273</c:v>
                </c:pt>
                <c:pt idx="37">
                  <c:v>4.2739719838083623</c:v>
                </c:pt>
                <c:pt idx="38">
                  <c:v>5.216303721221653</c:v>
                </c:pt>
                <c:pt idx="39">
                  <c:v>4.2311479016716245</c:v>
                </c:pt>
                <c:pt idx="40">
                  <c:v>6.3279230997035993</c:v>
                </c:pt>
                <c:pt idx="41">
                  <c:v>6.2215171169489691</c:v>
                </c:pt>
                <c:pt idx="42">
                  <c:v>4.5592902847826577</c:v>
                </c:pt>
                <c:pt idx="43">
                  <c:v>4.7503731682033248</c:v>
                </c:pt>
                <c:pt idx="44">
                  <c:v>4.264182930863381</c:v>
                </c:pt>
                <c:pt idx="45">
                  <c:v>4.5759923611434186</c:v>
                </c:pt>
                <c:pt idx="46">
                  <c:v>5.5974709382418597</c:v>
                </c:pt>
                <c:pt idx="47">
                  <c:v>4.9226413071877086</c:v>
                </c:pt>
                <c:pt idx="48">
                  <c:v>4.6355437883225283</c:v>
                </c:pt>
                <c:pt idx="63">
                  <c:v>3.2933026617078771</c:v>
                </c:pt>
                <c:pt idx="64">
                  <c:v>3.8122584386773894</c:v>
                </c:pt>
                <c:pt idx="65">
                  <c:v>3.7571914993542328</c:v>
                </c:pt>
                <c:pt idx="66">
                  <c:v>3.2303818161056319</c:v>
                </c:pt>
                <c:pt idx="67">
                  <c:v>3.5508327065026619</c:v>
                </c:pt>
                <c:pt idx="68">
                  <c:v>3.8651416925806852</c:v>
                </c:pt>
                <c:pt idx="69">
                  <c:v>0</c:v>
                </c:pt>
                <c:pt idx="70">
                  <c:v>0</c:v>
                </c:pt>
                <c:pt idx="71">
                  <c:v>3.2933026617078771</c:v>
                </c:pt>
                <c:pt idx="72">
                  <c:v>3.8122584386773894</c:v>
                </c:pt>
                <c:pt idx="73" formatCode="General">
                  <c:v>3.7571914993542328</c:v>
                </c:pt>
                <c:pt idx="74" formatCode="General">
                  <c:v>3.2303818161056319</c:v>
                </c:pt>
                <c:pt idx="75" formatCode="General">
                  <c:v>3.5508327065026619</c:v>
                </c:pt>
                <c:pt idx="76" formatCode="General">
                  <c:v>3.8651416925806852</c:v>
                </c:pt>
                <c:pt idx="77" formatCode="General">
                  <c:v>4.1953347877160594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1A-4B21-A8FE-654DBB3850C6}"/>
            </c:ext>
          </c:extLst>
        </c:ser>
        <c:ser>
          <c:idx val="2"/>
          <c:order val="1"/>
          <c:tx>
            <c:strRef>
              <c:f>'Mortality by birth year (EAM)'!$A$21:$A$21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(EAM)'!$B$21:$EO$21</c:f>
              <c:numCache>
                <c:formatCode>0.00</c:formatCode>
                <c:ptCount val="144"/>
                <c:pt idx="53">
                  <c:v>14.350555366492685</c:v>
                </c:pt>
                <c:pt idx="54">
                  <c:v>8.2088327039894917</c:v>
                </c:pt>
                <c:pt idx="55">
                  <c:v>7.0980297052543166</c:v>
                </c:pt>
                <c:pt idx="56">
                  <c:v>8.3478028582876984</c:v>
                </c:pt>
                <c:pt idx="57">
                  <c:v>9.6467158291888175</c:v>
                </c:pt>
                <c:pt idx="58">
                  <c:v>6.6619179149221832</c:v>
                </c:pt>
                <c:pt idx="59">
                  <c:v>0</c:v>
                </c:pt>
                <c:pt idx="60" formatCode="General">
                  <c:v>0</c:v>
                </c:pt>
                <c:pt idx="61">
                  <c:v>14.350555366492685</c:v>
                </c:pt>
                <c:pt idx="62">
                  <c:v>8.2088327039894917</c:v>
                </c:pt>
                <c:pt idx="63">
                  <c:v>7.0980297052543166</c:v>
                </c:pt>
                <c:pt idx="64">
                  <c:v>8.3478028582876984</c:v>
                </c:pt>
                <c:pt idx="65" formatCode="General">
                  <c:v>9.6467158291888175</c:v>
                </c:pt>
                <c:pt idx="66" formatCode="General">
                  <c:v>6.6619179149221832</c:v>
                </c:pt>
                <c:pt idx="67" formatCode="General">
                  <c:v>9.6678827845537771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1A-4B21-A8FE-654DBB3850C6}"/>
            </c:ext>
          </c:extLst>
        </c:ser>
        <c:ser>
          <c:idx val="0"/>
          <c:order val="2"/>
          <c:tx>
            <c:strRef>
              <c:f>'Mortality by birth year (EAM)'!$A$23:$A$23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(EAM)'!$B$23:$EO$23</c:f>
              <c:numCache>
                <c:formatCode>0.00</c:formatCode>
                <c:ptCount val="144"/>
                <c:pt idx="43">
                  <c:v>0</c:v>
                </c:pt>
                <c:pt idx="44">
                  <c:v>24.4140625</c:v>
                </c:pt>
                <c:pt idx="45">
                  <c:v>0</c:v>
                </c:pt>
                <c:pt idx="46">
                  <c:v>22.701475595913738</c:v>
                </c:pt>
                <c:pt idx="47">
                  <c:v>20.859407592824361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General">
                  <c:v>24.4140625</c:v>
                </c:pt>
                <c:pt idx="53">
                  <c:v>0</c:v>
                </c:pt>
                <c:pt idx="54">
                  <c:v>22.701475595913738</c:v>
                </c:pt>
                <c:pt idx="55">
                  <c:v>20.859407592824361</c:v>
                </c:pt>
                <c:pt idx="56">
                  <c:v>0</c:v>
                </c:pt>
                <c:pt idx="57" formatCode="General">
                  <c:v>19.087612139721323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1A-4B21-A8FE-654DBB385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24272"/>
        <c:axId val="1"/>
      </c:scatterChart>
      <c:valAx>
        <c:axId val="411324272"/>
        <c:scaling>
          <c:orientation val="minMax"/>
          <c:max val="191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242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857162854643169"/>
          <c:y val="0.61200996526704365"/>
          <c:w val="0.34666726659167602"/>
          <c:h val="0.7806014317494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0.36993164135375722</c:v>
                </c:pt>
                <c:pt idx="12">
                  <c:v>0.79948138643064837</c:v>
                </c:pt>
                <c:pt idx="13">
                  <c:v>1.2558528204389754</c:v>
                </c:pt>
                <c:pt idx="14">
                  <c:v>1.7951486747184744</c:v>
                </c:pt>
                <c:pt idx="15">
                  <c:v>2.5127583063365071</c:v>
                </c:pt>
                <c:pt idx="16">
                  <c:v>3.1915935514301053</c:v>
                </c:pt>
                <c:pt idx="17">
                  <c:v>2.8126035552517812</c:v>
                </c:pt>
                <c:pt idx="18">
                  <c:v>0.97431440532077129</c:v>
                </c:pt>
                <c:pt idx="20">
                  <c:v>5.3152681100791712</c:v>
                </c:pt>
                <c:pt idx="21">
                  <c:v>10.681468955886768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1D-4711-A97E-40009800776F}"/>
            </c:ext>
          </c:extLst>
        </c:ser>
        <c:ser>
          <c:idx val="10"/>
          <c:order val="1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0.28447603054299264</c:v>
                </c:pt>
                <c:pt idx="10">
                  <c:v>0.29307091775993754</c:v>
                </c:pt>
                <c:pt idx="11">
                  <c:v>0.6007842169762192</c:v>
                </c:pt>
                <c:pt idx="12">
                  <c:v>1.0027854152167819</c:v>
                </c:pt>
                <c:pt idx="13">
                  <c:v>1.2726682206148188</c:v>
                </c:pt>
                <c:pt idx="14">
                  <c:v>1.5461519633459626</c:v>
                </c:pt>
                <c:pt idx="15">
                  <c:v>1.4028305204291862</c:v>
                </c:pt>
                <c:pt idx="16">
                  <c:v>0.3087492949021689</c:v>
                </c:pt>
                <c:pt idx="17">
                  <c:v>0</c:v>
                </c:pt>
                <c:pt idx="18">
                  <c:v>3.4564163118380868</c:v>
                </c:pt>
                <c:pt idx="19">
                  <c:v>9.1906181986566082</c:v>
                </c:pt>
                <c:pt idx="20">
                  <c:v>7.880089327692037</c:v>
                </c:pt>
                <c:pt idx="21">
                  <c:v>8.0940923430668441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1D-4711-A97E-40009800776F}"/>
            </c:ext>
          </c:extLst>
        </c:ser>
        <c:ser>
          <c:idx val="11"/>
          <c:order val="2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</c:formatCode>
                <c:ptCount val="22"/>
                <c:pt idx="7">
                  <c:v>2.8228619175815227E-2</c:v>
                </c:pt>
                <c:pt idx="8">
                  <c:v>9.0590614140060852E-2</c:v>
                </c:pt>
                <c:pt idx="9">
                  <c:v>0.18319804735952464</c:v>
                </c:pt>
                <c:pt idx="10">
                  <c:v>0.3197215840607307</c:v>
                </c:pt>
                <c:pt idx="11">
                  <c:v>0.54785338944698891</c:v>
                </c:pt>
                <c:pt idx="12">
                  <c:v>0.77318159940236775</c:v>
                </c:pt>
                <c:pt idx="13">
                  <c:v>0.5901298006284994</c:v>
                </c:pt>
                <c:pt idx="14">
                  <c:v>0.21335171593096669</c:v>
                </c:pt>
                <c:pt idx="15">
                  <c:v>0</c:v>
                </c:pt>
                <c:pt idx="16">
                  <c:v>1.374296247828525</c:v>
                </c:pt>
                <c:pt idx="17">
                  <c:v>3.5728074129986402</c:v>
                </c:pt>
                <c:pt idx="18">
                  <c:v>5.1582327212524826</c:v>
                </c:pt>
                <c:pt idx="19">
                  <c:v>8.4799475077228568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11D-4711-A97E-40009800776F}"/>
            </c:ext>
          </c:extLst>
        </c:ser>
        <c:ser>
          <c:idx val="12"/>
          <c:order val="3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9.472504002844816E-3</c:v>
                </c:pt>
                <c:pt idx="6">
                  <c:v>3.1786202584138119E-2</c:v>
                </c:pt>
                <c:pt idx="7">
                  <c:v>7.305924538214098E-2</c:v>
                </c:pt>
                <c:pt idx="8">
                  <c:v>9.3251717732619518E-2</c:v>
                </c:pt>
                <c:pt idx="9">
                  <c:v>0.17468174369525608</c:v>
                </c:pt>
                <c:pt idx="10">
                  <c:v>0.27182903368906253</c:v>
                </c:pt>
                <c:pt idx="11">
                  <c:v>0.28528962106139766</c:v>
                </c:pt>
                <c:pt idx="12">
                  <c:v>9.2677063659159134E-2</c:v>
                </c:pt>
                <c:pt idx="13">
                  <c:v>0</c:v>
                </c:pt>
                <c:pt idx="14">
                  <c:v>0.62593601148744149</c:v>
                </c:pt>
                <c:pt idx="15">
                  <c:v>1.6366461753737123</c:v>
                </c:pt>
                <c:pt idx="16">
                  <c:v>2.3330421049333441</c:v>
                </c:pt>
                <c:pt idx="17">
                  <c:v>3.3996074387170574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11D-4711-A97E-40009800776F}"/>
            </c:ext>
          </c:extLst>
        </c:ser>
        <c:ser>
          <c:idx val="13"/>
          <c:order val="4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</c:v>
                </c:pt>
                <c:pt idx="4">
                  <c:v>5.3726596733246878E-3</c:v>
                </c:pt>
                <c:pt idx="5">
                  <c:v>2.390195386279376E-2</c:v>
                </c:pt>
                <c:pt idx="6">
                  <c:v>3.4082652930593774E-2</c:v>
                </c:pt>
                <c:pt idx="7">
                  <c:v>4.5391368286988143E-2</c:v>
                </c:pt>
                <c:pt idx="8">
                  <c:v>8.2705156227512469E-2</c:v>
                </c:pt>
                <c:pt idx="9">
                  <c:v>7.5239079500563064E-2</c:v>
                </c:pt>
                <c:pt idx="10">
                  <c:v>2.0253952386104009E-2</c:v>
                </c:pt>
                <c:pt idx="11">
                  <c:v>0</c:v>
                </c:pt>
                <c:pt idx="12">
                  <c:v>0.32699651202645669</c:v>
                </c:pt>
                <c:pt idx="13">
                  <c:v>0.77334607262470145</c:v>
                </c:pt>
                <c:pt idx="14">
                  <c:v>1.1057634510402932</c:v>
                </c:pt>
                <c:pt idx="15">
                  <c:v>1.662186057838942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11D-4711-A97E-40009800776F}"/>
            </c:ext>
          </c:extLst>
        </c:ser>
        <c:ser>
          <c:idx val="14"/>
          <c:order val="5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1.2456588500923928E-2</c:v>
                </c:pt>
                <c:pt idx="3">
                  <c:v>4.4007619197115972E-3</c:v>
                </c:pt>
                <c:pt idx="4">
                  <c:v>1.6471437771253698E-2</c:v>
                </c:pt>
                <c:pt idx="5">
                  <c:v>1.8495731600111587E-2</c:v>
                </c:pt>
                <c:pt idx="6">
                  <c:v>2.7261313587140335E-2</c:v>
                </c:pt>
                <c:pt idx="7">
                  <c:v>2.5256582214176662E-2</c:v>
                </c:pt>
                <c:pt idx="8">
                  <c:v>4.481087990783587E-3</c:v>
                </c:pt>
                <c:pt idx="9">
                  <c:v>0</c:v>
                </c:pt>
                <c:pt idx="10">
                  <c:v>0.12114449989859577</c:v>
                </c:pt>
                <c:pt idx="11">
                  <c:v>0.3054074741033419</c:v>
                </c:pt>
                <c:pt idx="12">
                  <c:v>0.45564293454652516</c:v>
                </c:pt>
                <c:pt idx="13">
                  <c:v>0.82952960944037879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11D-4711-A97E-40009800776F}"/>
            </c:ext>
          </c:extLst>
        </c:ser>
        <c:ser>
          <c:idx val="15"/>
          <c:order val="6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1.0493662459418653E-2</c:v>
                </c:pt>
                <c:pt idx="3">
                  <c:v>9.239565050726992E-3</c:v>
                </c:pt>
                <c:pt idx="4">
                  <c:v>1.1519256014970881E-2</c:v>
                </c:pt>
                <c:pt idx="5">
                  <c:v>1.1414919420229706E-2</c:v>
                </c:pt>
                <c:pt idx="6">
                  <c:v>2.266712498288415E-3</c:v>
                </c:pt>
                <c:pt idx="7">
                  <c:v>0</c:v>
                </c:pt>
                <c:pt idx="8">
                  <c:v>2.769672137490017E-2</c:v>
                </c:pt>
                <c:pt idx="9">
                  <c:v>7.8104283421259482E-2</c:v>
                </c:pt>
                <c:pt idx="10">
                  <c:v>0.14819762583652449</c:v>
                </c:pt>
                <c:pt idx="11">
                  <c:v>0.31246699247362458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11D-4711-A97E-40009800776F}"/>
            </c:ext>
          </c:extLst>
        </c:ser>
        <c:ser>
          <c:idx val="16"/>
          <c:order val="7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(EA)'!$N$5:$N$26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3.5810446518769129E-3</c:v>
                </c:pt>
                <c:pt idx="3">
                  <c:v>4.7202455558000385E-3</c:v>
                </c:pt>
                <c:pt idx="4">
                  <c:v>0</c:v>
                </c:pt>
                <c:pt idx="5">
                  <c:v>0</c:v>
                </c:pt>
                <c:pt idx="6">
                  <c:v>3.5614317477196608E-3</c:v>
                </c:pt>
                <c:pt idx="7">
                  <c:v>1.8199268833025074E-2</c:v>
                </c:pt>
                <c:pt idx="8">
                  <c:v>4.0132616508550316E-2</c:v>
                </c:pt>
                <c:pt idx="9">
                  <c:v>0.1052500041955869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11D-4711-A97E-40009800776F}"/>
            </c:ext>
          </c:extLst>
        </c:ser>
        <c:ser>
          <c:idx val="17"/>
          <c:order val="8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(EA)'!$O$5:$O$26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2.6945629410904158E-3</c:v>
                </c:pt>
                <c:pt idx="5">
                  <c:v>5.2918009051808454E-3</c:v>
                </c:pt>
                <c:pt idx="6">
                  <c:v>7.6262363722478963E-3</c:v>
                </c:pt>
                <c:pt idx="7">
                  <c:v>2.6922109983227742E-2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11D-4711-A97E-40009800776F}"/>
            </c:ext>
          </c:extLst>
        </c:ser>
        <c:ser>
          <c:idx val="18"/>
          <c:order val="9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(EA)'!$P$5:$P$26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3.6450922011214025E-3</c:v>
                </c:pt>
                <c:pt idx="5">
                  <c:v>2.3702855685622231E-3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11D-4711-A97E-400098007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06800"/>
        <c:axId val="1"/>
      </c:scatterChart>
      <c:valAx>
        <c:axId val="411306800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068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380992375953003"/>
          <c:y val="0.2725175634800846"/>
          <c:w val="0.60381052368453936"/>
          <c:h val="0.5612014087153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5294117647058"/>
          <c:y val="9.9378881987577633E-2"/>
          <c:w val="0.79411764705882348"/>
          <c:h val="0.68944099378881984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(EA)'!$B$22:$H$22</c:f>
              <c:numCache>
                <c:formatCode>0</c:formatCode>
                <c:ptCount val="7"/>
                <c:pt idx="2">
                  <c:v>7.033365347232384</c:v>
                </c:pt>
                <c:pt idx="3">
                  <c:v>6.2699161394258338</c:v>
                </c:pt>
                <c:pt idx="4">
                  <c:v>5.663199322995168</c:v>
                </c:pt>
                <c:pt idx="5">
                  <c:v>2.8126035552517812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7D-4EAB-ABFD-78BD3631DF1C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(EA)'!$B$24:$H$24</c:f>
              <c:numCache>
                <c:formatCode>0</c:formatCode>
                <c:ptCount val="7"/>
                <c:pt idx="6">
                  <c:v>9.1906181986566082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87D-4EAB-ABFD-78BD3631DF1C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(EA)'!$B$26:$H$26</c:f>
              <c:numCache>
                <c:formatCode>0</c:formatCode>
                <c:ptCount val="7"/>
                <c:pt idx="5">
                  <c:v>10.681468955886768</c:v>
                </c:pt>
                <c:pt idx="6">
                  <c:v>8.0940923430668441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7D-4EAB-ABFD-78BD3631D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15536"/>
        <c:axId val="1"/>
      </c:lineChart>
      <c:catAx>
        <c:axId val="41131553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1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3809603799525054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(EAF)'!$A$19:$A$19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(EAF)'!$B$19:$EO$19</c:f>
              <c:numCache>
                <c:formatCode>0.00</c:formatCode>
                <c:ptCount val="144"/>
                <c:pt idx="21">
                  <c:v>2.8887095749167573</c:v>
                </c:pt>
                <c:pt idx="22">
                  <c:v>2.7398661484057634</c:v>
                </c:pt>
                <c:pt idx="23">
                  <c:v>2.0828415513003873</c:v>
                </c:pt>
                <c:pt idx="24">
                  <c:v>3.4890907761731653</c:v>
                </c:pt>
                <c:pt idx="25">
                  <c:v>2.3701924596277215</c:v>
                </c:pt>
                <c:pt idx="26">
                  <c:v>3.3601432031939691</c:v>
                </c:pt>
                <c:pt idx="27">
                  <c:v>3.9577140243795186</c:v>
                </c:pt>
                <c:pt idx="28">
                  <c:v>2.8213917925712755</c:v>
                </c:pt>
                <c:pt idx="29">
                  <c:v>4.4892523218276974</c:v>
                </c:pt>
                <c:pt idx="30">
                  <c:v>2.4942828411719455</c:v>
                </c:pt>
                <c:pt idx="31">
                  <c:v>2.8781703045905065</c:v>
                </c:pt>
                <c:pt idx="32">
                  <c:v>3.468215005411611</c:v>
                </c:pt>
                <c:pt idx="33">
                  <c:v>3.1892854588174409</c:v>
                </c:pt>
                <c:pt idx="34">
                  <c:v>2.2647118105691511</c:v>
                </c:pt>
                <c:pt idx="35">
                  <c:v>1.722919830209291</c:v>
                </c:pt>
                <c:pt idx="36">
                  <c:v>1.7348538106160332</c:v>
                </c:pt>
                <c:pt idx="37">
                  <c:v>2.4030003492668586</c:v>
                </c:pt>
                <c:pt idx="38">
                  <c:v>2.2261743247657084</c:v>
                </c:pt>
                <c:pt idx="39">
                  <c:v>2.4128884782765496</c:v>
                </c:pt>
                <c:pt idx="40">
                  <c:v>1.2298398502546997</c:v>
                </c:pt>
                <c:pt idx="41">
                  <c:v>2.5596789138770433</c:v>
                </c:pt>
                <c:pt idx="42">
                  <c:v>2.1076460657060165</c:v>
                </c:pt>
                <c:pt idx="43">
                  <c:v>1.0175739380125939</c:v>
                </c:pt>
                <c:pt idx="44">
                  <c:v>1.9581758808399623</c:v>
                </c:pt>
                <c:pt idx="45">
                  <c:v>2.5791365634484897</c:v>
                </c:pt>
                <c:pt idx="46">
                  <c:v>2.0949975321583758</c:v>
                </c:pt>
                <c:pt idx="47">
                  <c:v>2.1038086778537863</c:v>
                </c:pt>
                <c:pt idx="48">
                  <c:v>1.6779556832017184</c:v>
                </c:pt>
                <c:pt idx="63">
                  <c:v>1.5650127148588571</c:v>
                </c:pt>
                <c:pt idx="64">
                  <c:v>1.5768541674124759</c:v>
                </c:pt>
                <c:pt idx="65">
                  <c:v>1.4228179830801833</c:v>
                </c:pt>
                <c:pt idx="66">
                  <c:v>1.352455136399199</c:v>
                </c:pt>
                <c:pt idx="67">
                  <c:v>1.0500574502585767</c:v>
                </c:pt>
                <c:pt idx="68">
                  <c:v>1.3568808024114165</c:v>
                </c:pt>
                <c:pt idx="69">
                  <c:v>0</c:v>
                </c:pt>
                <c:pt idx="70">
                  <c:v>0</c:v>
                </c:pt>
                <c:pt idx="71">
                  <c:v>1.5650127148588571</c:v>
                </c:pt>
                <c:pt idx="72">
                  <c:v>1.5768541674124759</c:v>
                </c:pt>
                <c:pt idx="73" formatCode="General">
                  <c:v>1.4228179830801833</c:v>
                </c:pt>
                <c:pt idx="74" formatCode="General">
                  <c:v>1.352455136399199</c:v>
                </c:pt>
                <c:pt idx="75" formatCode="General">
                  <c:v>1.0500574502585767</c:v>
                </c:pt>
                <c:pt idx="76" formatCode="General">
                  <c:v>1.3568808024114165</c:v>
                </c:pt>
                <c:pt idx="77" formatCode="General">
                  <c:v>1.2404413335209501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76-452B-97F5-A82C3F7258BF}"/>
            </c:ext>
          </c:extLst>
        </c:ser>
        <c:ser>
          <c:idx val="2"/>
          <c:order val="1"/>
          <c:tx>
            <c:strRef>
              <c:f>'Mortality by birth year (EAF)'!$A$21:$A$21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(EAF)'!$B$21:$EO$21</c:f>
              <c:numCache>
                <c:formatCode>0.00</c:formatCode>
                <c:ptCount val="144"/>
                <c:pt idx="53">
                  <c:v>2.9733658892120154</c:v>
                </c:pt>
                <c:pt idx="54">
                  <c:v>3.8869367828601633</c:v>
                </c:pt>
                <c:pt idx="55">
                  <c:v>2.0269025244149623</c:v>
                </c:pt>
                <c:pt idx="56">
                  <c:v>2.815815733018431</c:v>
                </c:pt>
                <c:pt idx="57">
                  <c:v>3.1013789075220504</c:v>
                </c:pt>
                <c:pt idx="58">
                  <c:v>3.3591483887004965</c:v>
                </c:pt>
                <c:pt idx="59">
                  <c:v>0</c:v>
                </c:pt>
                <c:pt idx="60" formatCode="General">
                  <c:v>0</c:v>
                </c:pt>
                <c:pt idx="61">
                  <c:v>2.9733658892120154</c:v>
                </c:pt>
                <c:pt idx="62">
                  <c:v>3.8869367828601633</c:v>
                </c:pt>
                <c:pt idx="63">
                  <c:v>2.0269025244149623</c:v>
                </c:pt>
                <c:pt idx="64">
                  <c:v>2.815815733018431</c:v>
                </c:pt>
                <c:pt idx="65" formatCode="General">
                  <c:v>3.1013789075220504</c:v>
                </c:pt>
                <c:pt idx="66" formatCode="General">
                  <c:v>3.3591483887004965</c:v>
                </c:pt>
                <c:pt idx="67" formatCode="General">
                  <c:v>3.815761750472408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76-452B-97F5-A82C3F7258BF}"/>
            </c:ext>
          </c:extLst>
        </c:ser>
        <c:ser>
          <c:idx val="0"/>
          <c:order val="2"/>
          <c:tx>
            <c:strRef>
              <c:f>'Mortality by birth year (EAF)'!$A$23:$A$23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(EAF)'!$B$1:$EO$1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(EAF)'!$B$23:$EO$23</c:f>
              <c:numCache>
                <c:formatCode>0.00</c:formatCode>
                <c:ptCount val="144"/>
                <c:pt idx="43">
                  <c:v>6.8999303107038612</c:v>
                </c:pt>
                <c:pt idx="44">
                  <c:v>10.650761529449357</c:v>
                </c:pt>
                <c:pt idx="45">
                  <c:v>14.806040864672786</c:v>
                </c:pt>
                <c:pt idx="46">
                  <c:v>9.2656937688209418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6.8999303107038612</c:v>
                </c:pt>
                <c:pt idx="52" formatCode="General">
                  <c:v>10.650761529449357</c:v>
                </c:pt>
                <c:pt idx="53">
                  <c:v>14.806040864672786</c:v>
                </c:pt>
                <c:pt idx="54">
                  <c:v>9.2656937688209418</c:v>
                </c:pt>
                <c:pt idx="55">
                  <c:v>0</c:v>
                </c:pt>
                <c:pt idx="56">
                  <c:v>0</c:v>
                </c:pt>
                <c:pt idx="57" formatCode="General">
                  <c:v>12.979146837414554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76-452B-97F5-A82C3F72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18032"/>
        <c:axId val="1"/>
      </c:scatterChart>
      <c:valAx>
        <c:axId val="411318032"/>
        <c:scaling>
          <c:orientation val="minMax"/>
          <c:max val="192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180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047699037620296"/>
          <c:y val="0.57043952646796747"/>
          <c:w val="0.63619167604049487"/>
          <c:h val="0.727483648839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17647058823529"/>
          <c:y val="8.7912087912087919E-2"/>
          <c:w val="0.83529411764705885"/>
          <c:h val="0.72527472527472525"/>
        </c:manualLayout>
      </c:layout>
      <c:lineChart>
        <c:grouping val="standard"/>
        <c:varyColors val="0"/>
        <c:ser>
          <c:idx val="1"/>
          <c:order val="0"/>
          <c:tx>
            <c:strRef>
              <c:f>'Decades (EA)'!$A$16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(EA)'!$B$49:$H$49</c:f>
              <c:numCache>
                <c:formatCode>0</c:formatCode>
                <c:ptCount val="7"/>
                <c:pt idx="2">
                  <c:v>2.8123407329817276</c:v>
                </c:pt>
                <c:pt idx="3">
                  <c:v>3.1623560866979852</c:v>
                </c:pt>
                <c:pt idx="4">
                  <c:v>2.1671311998291309</c:v>
                </c:pt>
                <c:pt idx="5">
                  <c:v>1.0923277768643402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9F-405F-B007-FB09025263E1}"/>
            </c:ext>
          </c:extLst>
        </c:ser>
        <c:ser>
          <c:idx val="2"/>
          <c:order val="1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(EA)'!$B$51:$H$51</c:f>
              <c:numCache>
                <c:formatCode>0</c:formatCode>
                <c:ptCount val="7"/>
                <c:pt idx="6">
                  <c:v>3.1861758736532897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09F-405F-B007-FB09025263E1}"/>
            </c:ext>
          </c:extLst>
        </c:ser>
        <c:ser>
          <c:idx val="0"/>
          <c:order val="2"/>
          <c:tx>
            <c:strRef>
              <c:f>'Decades (EA)'!$A$18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(EA)'!$B$53:$H$53</c:f>
              <c:numCache>
                <c:formatCode>0</c:formatCode>
                <c:ptCount val="7"/>
                <c:pt idx="5">
                  <c:v>7.0246375927082481</c:v>
                </c:pt>
                <c:pt idx="6">
                  <c:v>6.112694731835143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9F-405F-B007-FB0902526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21776"/>
        <c:axId val="1"/>
      </c:lineChart>
      <c:catAx>
        <c:axId val="41132177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2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39809603799525056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7647038033926"/>
          <c:y val="8.3140971353758475E-2"/>
          <c:w val="0.78285859906733457"/>
          <c:h val="0.71131719935993365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(NEAM)'!$A$19:$A$19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(NEAM)'!$B$19:$EO$19</c:f>
              <c:numCache>
                <c:formatCode>0.00</c:formatCode>
                <c:ptCount val="144"/>
                <c:pt idx="21">
                  <c:v>0</c:v>
                </c:pt>
                <c:pt idx="22">
                  <c:v>0</c:v>
                </c:pt>
                <c:pt idx="23">
                  <c:v>3.8468936333910366</c:v>
                </c:pt>
                <c:pt idx="24">
                  <c:v>3.637289491870658</c:v>
                </c:pt>
                <c:pt idx="25">
                  <c:v>3.4258307639602603</c:v>
                </c:pt>
                <c:pt idx="26">
                  <c:v>0</c:v>
                </c:pt>
                <c:pt idx="27">
                  <c:v>0</c:v>
                </c:pt>
                <c:pt idx="28">
                  <c:v>3.173092178327781</c:v>
                </c:pt>
                <c:pt idx="29">
                  <c:v>3.1067478563439792</c:v>
                </c:pt>
                <c:pt idx="30">
                  <c:v>0</c:v>
                </c:pt>
                <c:pt idx="31">
                  <c:v>0</c:v>
                </c:pt>
                <c:pt idx="32">
                  <c:v>10.423181154888471</c:v>
                </c:pt>
                <c:pt idx="33">
                  <c:v>4.9258414568668698</c:v>
                </c:pt>
                <c:pt idx="34">
                  <c:v>2.3391101557145628</c:v>
                </c:pt>
                <c:pt idx="35">
                  <c:v>2.1752986141172528</c:v>
                </c:pt>
                <c:pt idx="36">
                  <c:v>2.0662437754406264</c:v>
                </c:pt>
                <c:pt idx="37">
                  <c:v>1.9758003967407196</c:v>
                </c:pt>
                <c:pt idx="38">
                  <c:v>1.9154372751755497</c:v>
                </c:pt>
                <c:pt idx="39">
                  <c:v>1.8504297623122969</c:v>
                </c:pt>
                <c:pt idx="40">
                  <c:v>0</c:v>
                </c:pt>
                <c:pt idx="41">
                  <c:v>3.1985772728290458</c:v>
                </c:pt>
                <c:pt idx="42">
                  <c:v>0</c:v>
                </c:pt>
                <c:pt idx="43">
                  <c:v>0</c:v>
                </c:pt>
                <c:pt idx="44">
                  <c:v>4.5856204115135757</c:v>
                </c:pt>
                <c:pt idx="45">
                  <c:v>3.0156906383915505</c:v>
                </c:pt>
                <c:pt idx="46">
                  <c:v>1.4695185122594581</c:v>
                </c:pt>
                <c:pt idx="47">
                  <c:v>0</c:v>
                </c:pt>
                <c:pt idx="48">
                  <c:v>4.0759706584458861</c:v>
                </c:pt>
                <c:pt idx="63">
                  <c:v>0</c:v>
                </c:pt>
                <c:pt idx="64">
                  <c:v>2.4349265869634031</c:v>
                </c:pt>
                <c:pt idx="65">
                  <c:v>1.5747411519231527</c:v>
                </c:pt>
                <c:pt idx="66">
                  <c:v>1.5399066816550915</c:v>
                </c:pt>
                <c:pt idx="67">
                  <c:v>1.503906396865859</c:v>
                </c:pt>
                <c:pt idx="68">
                  <c:v>2.9227374358824476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2.4349265869634031</c:v>
                </c:pt>
                <c:pt idx="73" formatCode="General">
                  <c:v>1.5747411519231527</c:v>
                </c:pt>
                <c:pt idx="74" formatCode="General">
                  <c:v>1.5399066816550915</c:v>
                </c:pt>
                <c:pt idx="75" formatCode="General">
                  <c:v>1.503906396865859</c:v>
                </c:pt>
                <c:pt idx="76" formatCode="General">
                  <c:v>2.9227374358824476</c:v>
                </c:pt>
                <c:pt idx="77" formatCode="General">
                  <c:v>1.5093770046413344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75-407F-84E2-25EE9A479A6D}"/>
            </c:ext>
          </c:extLst>
        </c:ser>
        <c:ser>
          <c:idx val="2"/>
          <c:order val="1"/>
          <c:tx>
            <c:strRef>
              <c:f>'Mortality by birth year (NEAM)'!$A$21:$A$21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(NEAM)'!$B$21:$EO$21</c:f>
              <c:numCache>
                <c:formatCode>0.00</c:formatCode>
                <c:ptCount val="144"/>
                <c:pt idx="53">
                  <c:v>7.027357502758238</c:v>
                </c:pt>
                <c:pt idx="54">
                  <c:v>4.799155348658636</c:v>
                </c:pt>
                <c:pt idx="55">
                  <c:v>0</c:v>
                </c:pt>
                <c:pt idx="56">
                  <c:v>0</c:v>
                </c:pt>
                <c:pt idx="57">
                  <c:v>3.9588281868566906</c:v>
                </c:pt>
                <c:pt idx="58">
                  <c:v>11.314350367716386</c:v>
                </c:pt>
                <c:pt idx="59">
                  <c:v>0</c:v>
                </c:pt>
                <c:pt idx="60" formatCode="General">
                  <c:v>0</c:v>
                </c:pt>
                <c:pt idx="61">
                  <c:v>7.027357502758238</c:v>
                </c:pt>
                <c:pt idx="62">
                  <c:v>4.799155348658636</c:v>
                </c:pt>
                <c:pt idx="63">
                  <c:v>0</c:v>
                </c:pt>
                <c:pt idx="64">
                  <c:v>0</c:v>
                </c:pt>
                <c:pt idx="65" formatCode="General">
                  <c:v>3.9588281868566906</c:v>
                </c:pt>
                <c:pt idx="66" formatCode="General">
                  <c:v>11.314350367716386</c:v>
                </c:pt>
                <c:pt idx="67" formatCode="General">
                  <c:v>4.03926162297532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75-407F-84E2-25EE9A479A6D}"/>
            </c:ext>
          </c:extLst>
        </c:ser>
        <c:ser>
          <c:idx val="0"/>
          <c:order val="2"/>
          <c:tx>
            <c:strRef>
              <c:f>'Mortality by birth year (NEAM)'!$A$23:$A$23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(NEAM)'!$B$1:$EO$1</c:f>
              <c:numCache>
                <c:formatCode>General</c:formatCode>
                <c:ptCount val="144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(NEAM)'!$B$23:$EO$23</c:f>
              <c:numCache>
                <c:formatCode>0.00</c:formatCode>
                <c:ptCount val="144"/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75-407F-84E2-25EE9A479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03888"/>
        <c:axId val="1"/>
      </c:scatterChart>
      <c:valAx>
        <c:axId val="411303888"/>
        <c:scaling>
          <c:orientation val="minMax"/>
          <c:max val="191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381032370953627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9168615470410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038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428591426071739"/>
          <c:y val="0.61431943408921452"/>
          <c:w val="0.35238155230596174"/>
          <c:h val="0.78522036939377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01224462672379"/>
          <c:y val="9.2485549132947972E-2"/>
          <c:w val="0.83432193718200232"/>
          <c:h val="0.71098265895953761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(NEA)'!$B$22:$H$22</c:f>
              <c:numCache>
                <c:formatCode>0</c:formatCode>
                <c:ptCount val="7"/>
                <c:pt idx="2">
                  <c:v>0</c:v>
                </c:pt>
                <c:pt idx="3">
                  <c:v>2.8565428911912161</c:v>
                </c:pt>
                <c:pt idx="4">
                  <c:v>1.9367093972892488</c:v>
                </c:pt>
                <c:pt idx="5">
                  <c:v>1.2339948961907377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872-40F9-8ABA-536476A9BAF1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(NEA)'!$B$24:$H$24</c:f>
              <c:numCache>
                <c:formatCode>0</c:formatCode>
                <c:ptCount val="7"/>
                <c:pt idx="6">
                  <c:v>3.8763784736476103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872-40F9-8ABA-536476A9BAF1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(NEA)'!$B$26:$H$26</c:f>
              <c:numCache>
                <c:formatCode>0</c:formatCode>
                <c:ptCount val="7"/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872-40F9-8ABA-536476A9B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14288"/>
        <c:axId val="1"/>
      </c:lineChart>
      <c:catAx>
        <c:axId val="41131428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1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1142937132858387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0029761960122"/>
          <c:y val="8.3140971353758475E-2"/>
          <c:w val="0.77333477182807264"/>
          <c:h val="0.709007727933440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'Mortality by birth year (NEAF)'!$A$19:$A$19</c:f>
              <c:strCache>
                <c:ptCount val="1"/>
                <c:pt idx="0">
                  <c:v>82.5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(NEAF)'!$B$19:$EX$19</c:f>
              <c:numCache>
                <c:formatCode>0.00</c:formatCode>
                <c:ptCount val="153"/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4.5117533620792551</c:v>
                </c:pt>
                <c:pt idx="28">
                  <c:v>4.43465919722005</c:v>
                </c:pt>
                <c:pt idx="29">
                  <c:v>2.1969529705421498</c:v>
                </c:pt>
                <c:pt idx="30">
                  <c:v>2.1644906372646129</c:v>
                </c:pt>
                <c:pt idx="31">
                  <c:v>6.2253156375220611</c:v>
                </c:pt>
                <c:pt idx="32">
                  <c:v>0</c:v>
                </c:pt>
                <c:pt idx="33">
                  <c:v>1.7507044588934304</c:v>
                </c:pt>
                <c:pt idx="34">
                  <c:v>1.6237599420464637</c:v>
                </c:pt>
                <c:pt idx="35">
                  <c:v>5.9248359637096604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1.2103463142354918</c:v>
                </c:pt>
                <c:pt idx="40">
                  <c:v>1.1241265539547298</c:v>
                </c:pt>
                <c:pt idx="41">
                  <c:v>1.0213388444094806</c:v>
                </c:pt>
                <c:pt idx="42">
                  <c:v>1.9713161943225863</c:v>
                </c:pt>
                <c:pt idx="43">
                  <c:v>1.8851663341026126</c:v>
                </c:pt>
                <c:pt idx="44">
                  <c:v>0.90313360393939057</c:v>
                </c:pt>
                <c:pt idx="45">
                  <c:v>0.8694496446344161</c:v>
                </c:pt>
                <c:pt idx="46">
                  <c:v>1.6775160549660482</c:v>
                </c:pt>
                <c:pt idx="47">
                  <c:v>1.6313881403617421</c:v>
                </c:pt>
                <c:pt idx="48">
                  <c:v>1.5951303572688313</c:v>
                </c:pt>
                <c:pt idx="63">
                  <c:v>0.96272108430153047</c:v>
                </c:pt>
                <c:pt idx="64">
                  <c:v>0.91384879344081926</c:v>
                </c:pt>
                <c:pt idx="65">
                  <c:v>0</c:v>
                </c:pt>
                <c:pt idx="66">
                  <c:v>0.42966295374821323</c:v>
                </c:pt>
                <c:pt idx="67">
                  <c:v>2.5346541539508087</c:v>
                </c:pt>
                <c:pt idx="68">
                  <c:v>0.82170700243940453</c:v>
                </c:pt>
                <c:pt idx="69">
                  <c:v>0</c:v>
                </c:pt>
                <c:pt idx="70">
                  <c:v>0</c:v>
                </c:pt>
                <c:pt idx="71">
                  <c:v>0.96272108430153047</c:v>
                </c:pt>
                <c:pt idx="72">
                  <c:v>0.91384879344081926</c:v>
                </c:pt>
                <c:pt idx="73" formatCode="General">
                  <c:v>0</c:v>
                </c:pt>
                <c:pt idx="74" formatCode="General">
                  <c:v>0.42966295374821323</c:v>
                </c:pt>
                <c:pt idx="75" formatCode="General">
                  <c:v>2.5346541539508087</c:v>
                </c:pt>
                <c:pt idx="76" formatCode="General">
                  <c:v>0.82170700243940453</c:v>
                </c:pt>
                <c:pt idx="77" formatCode="General">
                  <c:v>0.80075842933365493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6D-45BF-8B2D-266237D524ED}"/>
            </c:ext>
          </c:extLst>
        </c:ser>
        <c:ser>
          <c:idx val="2"/>
          <c:order val="1"/>
          <c:tx>
            <c:strRef>
              <c:f>'Mortality by birth year (NEAF)'!$A$21:$A$21</c:f>
              <c:strCache>
                <c:ptCount val="1"/>
                <c:pt idx="0">
                  <c:v>92.5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(NEAF)'!$B$21:$EX$21</c:f>
              <c:numCache>
                <c:formatCode>0.00</c:formatCode>
                <c:ptCount val="153"/>
                <c:pt idx="53">
                  <c:v>0</c:v>
                </c:pt>
                <c:pt idx="54">
                  <c:v>1.9745862654053079</c:v>
                </c:pt>
                <c:pt idx="55">
                  <c:v>0</c:v>
                </c:pt>
                <c:pt idx="56">
                  <c:v>1.6662706702419485</c:v>
                </c:pt>
                <c:pt idx="57">
                  <c:v>0</c:v>
                </c:pt>
                <c:pt idx="58">
                  <c:v>3.164172935367298</c:v>
                </c:pt>
                <c:pt idx="59">
                  <c:v>0</c:v>
                </c:pt>
                <c:pt idx="60" formatCode="General">
                  <c:v>0</c:v>
                </c:pt>
                <c:pt idx="61">
                  <c:v>0</c:v>
                </c:pt>
                <c:pt idx="62">
                  <c:v>1.9745862654053079</c:v>
                </c:pt>
                <c:pt idx="63">
                  <c:v>0</c:v>
                </c:pt>
                <c:pt idx="64">
                  <c:v>1.6662706702419485</c:v>
                </c:pt>
                <c:pt idx="65" formatCode="General">
                  <c:v>0</c:v>
                </c:pt>
                <c:pt idx="66" formatCode="General">
                  <c:v>3.164172935367298</c:v>
                </c:pt>
                <c:pt idx="67" formatCode="General">
                  <c:v>1.6569020940787962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6D-45BF-8B2D-266237D524ED}"/>
            </c:ext>
          </c:extLst>
        </c:ser>
        <c:ser>
          <c:idx val="0"/>
          <c:order val="2"/>
          <c:tx>
            <c:strRef>
              <c:f>'Mortality by birth year (NEAF)'!$A$23:$A$23</c:f>
              <c:strCache>
                <c:ptCount val="1"/>
                <c:pt idx="0">
                  <c:v>102.5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'Mortality by birth year (NEAF)'!$B$1:$EX$1</c:f>
              <c:numCache>
                <c:formatCode>General</c:formatCode>
                <c:ptCount val="153"/>
                <c:pt idx="0">
                  <c:v>1847</c:v>
                </c:pt>
                <c:pt idx="1">
                  <c:v>1848</c:v>
                </c:pt>
                <c:pt idx="2">
                  <c:v>1849</c:v>
                </c:pt>
                <c:pt idx="3">
                  <c:v>1850</c:v>
                </c:pt>
                <c:pt idx="4">
                  <c:v>1851</c:v>
                </c:pt>
                <c:pt idx="5">
                  <c:v>1852</c:v>
                </c:pt>
                <c:pt idx="6">
                  <c:v>1853</c:v>
                </c:pt>
                <c:pt idx="7">
                  <c:v>1854</c:v>
                </c:pt>
                <c:pt idx="8">
                  <c:v>1855</c:v>
                </c:pt>
                <c:pt idx="9">
                  <c:v>1856</c:v>
                </c:pt>
                <c:pt idx="10">
                  <c:v>1857</c:v>
                </c:pt>
                <c:pt idx="11">
                  <c:v>1858</c:v>
                </c:pt>
                <c:pt idx="12">
                  <c:v>1859</c:v>
                </c:pt>
                <c:pt idx="13">
                  <c:v>1860</c:v>
                </c:pt>
                <c:pt idx="14">
                  <c:v>1861</c:v>
                </c:pt>
                <c:pt idx="15">
                  <c:v>1862</c:v>
                </c:pt>
                <c:pt idx="16">
                  <c:v>1863</c:v>
                </c:pt>
                <c:pt idx="17">
                  <c:v>1864</c:v>
                </c:pt>
                <c:pt idx="18">
                  <c:v>1865</c:v>
                </c:pt>
                <c:pt idx="19">
                  <c:v>1866</c:v>
                </c:pt>
                <c:pt idx="20">
                  <c:v>1867</c:v>
                </c:pt>
                <c:pt idx="21">
                  <c:v>1868</c:v>
                </c:pt>
                <c:pt idx="22">
                  <c:v>1869</c:v>
                </c:pt>
                <c:pt idx="23">
                  <c:v>1870</c:v>
                </c:pt>
                <c:pt idx="24">
                  <c:v>1871</c:v>
                </c:pt>
                <c:pt idx="25">
                  <c:v>1872</c:v>
                </c:pt>
                <c:pt idx="26">
                  <c:v>1873</c:v>
                </c:pt>
                <c:pt idx="27">
                  <c:v>1874</c:v>
                </c:pt>
                <c:pt idx="28">
                  <c:v>1875</c:v>
                </c:pt>
                <c:pt idx="29">
                  <c:v>1876</c:v>
                </c:pt>
                <c:pt idx="30">
                  <c:v>1877</c:v>
                </c:pt>
                <c:pt idx="31">
                  <c:v>1878</c:v>
                </c:pt>
                <c:pt idx="32">
                  <c:v>1879</c:v>
                </c:pt>
                <c:pt idx="33">
                  <c:v>1880</c:v>
                </c:pt>
                <c:pt idx="34">
                  <c:v>1881</c:v>
                </c:pt>
                <c:pt idx="35">
                  <c:v>1882</c:v>
                </c:pt>
                <c:pt idx="36">
                  <c:v>1883</c:v>
                </c:pt>
                <c:pt idx="37">
                  <c:v>1884</c:v>
                </c:pt>
                <c:pt idx="38">
                  <c:v>1885</c:v>
                </c:pt>
                <c:pt idx="39">
                  <c:v>1886</c:v>
                </c:pt>
                <c:pt idx="40">
                  <c:v>1887</c:v>
                </c:pt>
                <c:pt idx="41">
                  <c:v>1888</c:v>
                </c:pt>
                <c:pt idx="42">
                  <c:v>1889</c:v>
                </c:pt>
                <c:pt idx="43">
                  <c:v>1890</c:v>
                </c:pt>
                <c:pt idx="44">
                  <c:v>1891</c:v>
                </c:pt>
                <c:pt idx="45">
                  <c:v>1892</c:v>
                </c:pt>
                <c:pt idx="46">
                  <c:v>1893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1897</c:v>
                </c:pt>
                <c:pt idx="51">
                  <c:v>1898</c:v>
                </c:pt>
                <c:pt idx="52">
                  <c:v>1899</c:v>
                </c:pt>
                <c:pt idx="53">
                  <c:v>1900</c:v>
                </c:pt>
                <c:pt idx="54">
                  <c:v>1901</c:v>
                </c:pt>
                <c:pt idx="55">
                  <c:v>1902</c:v>
                </c:pt>
                <c:pt idx="56">
                  <c:v>1903</c:v>
                </c:pt>
                <c:pt idx="57">
                  <c:v>1904</c:v>
                </c:pt>
                <c:pt idx="58">
                  <c:v>1905</c:v>
                </c:pt>
                <c:pt idx="59">
                  <c:v>1906</c:v>
                </c:pt>
                <c:pt idx="60">
                  <c:v>1907</c:v>
                </c:pt>
                <c:pt idx="61">
                  <c:v>1908</c:v>
                </c:pt>
                <c:pt idx="62">
                  <c:v>1909</c:v>
                </c:pt>
                <c:pt idx="63">
                  <c:v>1910</c:v>
                </c:pt>
                <c:pt idx="64">
                  <c:v>1911</c:v>
                </c:pt>
                <c:pt idx="65">
                  <c:v>1912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1916</c:v>
                </c:pt>
                <c:pt idx="70">
                  <c:v>1917</c:v>
                </c:pt>
                <c:pt idx="71">
                  <c:v>1918</c:v>
                </c:pt>
                <c:pt idx="72">
                  <c:v>1919</c:v>
                </c:pt>
                <c:pt idx="73">
                  <c:v>1920</c:v>
                </c:pt>
                <c:pt idx="74">
                  <c:v>1921</c:v>
                </c:pt>
                <c:pt idx="75">
                  <c:v>1922</c:v>
                </c:pt>
                <c:pt idx="76">
                  <c:v>1923</c:v>
                </c:pt>
                <c:pt idx="77">
                  <c:v>1924</c:v>
                </c:pt>
                <c:pt idx="78">
                  <c:v>1925</c:v>
                </c:pt>
                <c:pt idx="79">
                  <c:v>1926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1932</c:v>
                </c:pt>
                <c:pt idx="86">
                  <c:v>1933</c:v>
                </c:pt>
                <c:pt idx="87">
                  <c:v>1934</c:v>
                </c:pt>
                <c:pt idx="88">
                  <c:v>1935</c:v>
                </c:pt>
                <c:pt idx="89">
                  <c:v>1936</c:v>
                </c:pt>
                <c:pt idx="90">
                  <c:v>1937</c:v>
                </c:pt>
                <c:pt idx="91">
                  <c:v>1938</c:v>
                </c:pt>
                <c:pt idx="92">
                  <c:v>1939</c:v>
                </c:pt>
                <c:pt idx="93">
                  <c:v>1940</c:v>
                </c:pt>
                <c:pt idx="94">
                  <c:v>1941</c:v>
                </c:pt>
                <c:pt idx="95">
                  <c:v>1942</c:v>
                </c:pt>
                <c:pt idx="96">
                  <c:v>1943</c:v>
                </c:pt>
                <c:pt idx="97">
                  <c:v>1944</c:v>
                </c:pt>
                <c:pt idx="98">
                  <c:v>1945</c:v>
                </c:pt>
                <c:pt idx="99">
                  <c:v>1946</c:v>
                </c:pt>
                <c:pt idx="100">
                  <c:v>1947</c:v>
                </c:pt>
                <c:pt idx="101">
                  <c:v>1948</c:v>
                </c:pt>
                <c:pt idx="102">
                  <c:v>1949</c:v>
                </c:pt>
                <c:pt idx="103">
                  <c:v>1950</c:v>
                </c:pt>
                <c:pt idx="104">
                  <c:v>1951</c:v>
                </c:pt>
                <c:pt idx="105">
                  <c:v>1952</c:v>
                </c:pt>
                <c:pt idx="106">
                  <c:v>1953</c:v>
                </c:pt>
                <c:pt idx="107">
                  <c:v>1954</c:v>
                </c:pt>
                <c:pt idx="108">
                  <c:v>1955</c:v>
                </c:pt>
                <c:pt idx="109">
                  <c:v>1956</c:v>
                </c:pt>
                <c:pt idx="110">
                  <c:v>1957</c:v>
                </c:pt>
                <c:pt idx="111">
                  <c:v>1958</c:v>
                </c:pt>
                <c:pt idx="112">
                  <c:v>1959</c:v>
                </c:pt>
                <c:pt idx="113">
                  <c:v>1960</c:v>
                </c:pt>
                <c:pt idx="114">
                  <c:v>1961</c:v>
                </c:pt>
                <c:pt idx="115">
                  <c:v>1962</c:v>
                </c:pt>
                <c:pt idx="116">
                  <c:v>1963</c:v>
                </c:pt>
                <c:pt idx="117">
                  <c:v>1964</c:v>
                </c:pt>
                <c:pt idx="118">
                  <c:v>1965</c:v>
                </c:pt>
                <c:pt idx="119">
                  <c:v>1966</c:v>
                </c:pt>
                <c:pt idx="120">
                  <c:v>1967</c:v>
                </c:pt>
                <c:pt idx="121">
                  <c:v>1968</c:v>
                </c:pt>
                <c:pt idx="122">
                  <c:v>1969</c:v>
                </c:pt>
                <c:pt idx="123">
                  <c:v>1970</c:v>
                </c:pt>
                <c:pt idx="124">
                  <c:v>1971</c:v>
                </c:pt>
                <c:pt idx="125">
                  <c:v>1972</c:v>
                </c:pt>
                <c:pt idx="126">
                  <c:v>1973</c:v>
                </c:pt>
                <c:pt idx="127">
                  <c:v>1974</c:v>
                </c:pt>
                <c:pt idx="128">
                  <c:v>1975</c:v>
                </c:pt>
                <c:pt idx="129">
                  <c:v>1976</c:v>
                </c:pt>
                <c:pt idx="130">
                  <c:v>1977</c:v>
                </c:pt>
                <c:pt idx="131">
                  <c:v>1978</c:v>
                </c:pt>
                <c:pt idx="132">
                  <c:v>1979</c:v>
                </c:pt>
                <c:pt idx="133">
                  <c:v>1980</c:v>
                </c:pt>
                <c:pt idx="134">
                  <c:v>1981</c:v>
                </c:pt>
                <c:pt idx="135">
                  <c:v>1982</c:v>
                </c:pt>
                <c:pt idx="136">
                  <c:v>1983</c:v>
                </c:pt>
                <c:pt idx="137">
                  <c:v>1984</c:v>
                </c:pt>
                <c:pt idx="138">
                  <c:v>1985</c:v>
                </c:pt>
                <c:pt idx="139">
                  <c:v>1986</c:v>
                </c:pt>
                <c:pt idx="140">
                  <c:v>1987</c:v>
                </c:pt>
                <c:pt idx="141">
                  <c:v>1988</c:v>
                </c:pt>
                <c:pt idx="142">
                  <c:v>1989</c:v>
                </c:pt>
              </c:numCache>
            </c:numRef>
          </c:xVal>
          <c:yVal>
            <c:numRef>
              <c:f>'Mortality by birth year (NEAF)'!$B$23:$EX$23</c:f>
              <c:numCache>
                <c:formatCode>0.00</c:formatCode>
                <c:ptCount val="153"/>
                <c:pt idx="43">
                  <c:v>25.106529454355542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25.106529454355542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16D-45BF-8B2D-266237D52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08464"/>
        <c:axId val="1"/>
      </c:scatterChart>
      <c:valAx>
        <c:axId val="411308464"/>
        <c:scaling>
          <c:orientation val="minMax"/>
          <c:max val="1920"/>
          <c:min val="184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18937668588193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084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666686664166978"/>
          <c:y val="0.5127025634497766"/>
          <c:w val="0.35238155230596174"/>
          <c:h val="0.66974668582131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"/>
          <c:y val="8.7912087912087919E-2"/>
          <c:w val="0.77647058823529413"/>
          <c:h val="0.71978021978021978"/>
        </c:manualLayout>
      </c:layout>
      <c:lineChart>
        <c:grouping val="standard"/>
        <c:varyColors val="0"/>
        <c:ser>
          <c:idx val="1"/>
          <c:order val="0"/>
          <c:tx>
            <c:strRef>
              <c:f>'Decades (NEA)'!$A$16</c:f>
              <c:strCache>
                <c:ptCount val="1"/>
                <c:pt idx="0">
                  <c:v>52.5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(NEA)'!$B$49:$H$49</c:f>
              <c:numCache>
                <c:formatCode>0</c:formatCode>
                <c:ptCount val="7"/>
                <c:pt idx="2">
                  <c:v>0</c:v>
                </c:pt>
                <c:pt idx="3">
                  <c:v>2.0042945693240135</c:v>
                </c:pt>
                <c:pt idx="4">
                  <c:v>1.4053181856994466</c:v>
                </c:pt>
                <c:pt idx="5">
                  <c:v>0.80178263980345288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2F-4E46-8B84-B52FC2C549D9}"/>
            </c:ext>
          </c:extLst>
        </c:ser>
        <c:ser>
          <c:idx val="2"/>
          <c:order val="1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(NEA)'!$B$51:$H$51</c:f>
              <c:numCache>
                <c:formatCode>0</c:formatCode>
                <c:ptCount val="7"/>
                <c:pt idx="6">
                  <c:v>1.377177293467706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2F-4E46-8B84-B52FC2C549D9}"/>
            </c:ext>
          </c:extLst>
        </c:ser>
        <c:ser>
          <c:idx val="0"/>
          <c:order val="2"/>
          <c:tx>
            <c:strRef>
              <c:f>'Decades (NEA)'!$A$18</c:f>
              <c:strCache>
                <c:ptCount val="1"/>
                <c:pt idx="0">
                  <c:v>62.5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'Decades (NEA)'!$B$4:$H$4</c:f>
              <c:strCache>
                <c:ptCount val="7"/>
                <c:pt idx="0">
                  <c:v>1840s</c:v>
                </c:pt>
                <c:pt idx="1">
                  <c:v>1850s</c:v>
                </c:pt>
                <c:pt idx="2">
                  <c:v>1860s</c:v>
                </c:pt>
                <c:pt idx="3">
                  <c:v>1870s</c:v>
                </c:pt>
                <c:pt idx="4">
                  <c:v>1880s</c:v>
                </c:pt>
                <c:pt idx="5">
                  <c:v>1890s</c:v>
                </c:pt>
                <c:pt idx="6">
                  <c:v>1900s</c:v>
                </c:pt>
              </c:strCache>
            </c:strRef>
          </c:cat>
          <c:val>
            <c:numRef>
              <c:f>'Decades (NEA)'!$B$53:$H$53</c:f>
              <c:numCache>
                <c:formatCode>0</c:formatCode>
                <c:ptCount val="7"/>
                <c:pt idx="5">
                  <c:v>1.9255435846317008</c:v>
                </c:pt>
                <c:pt idx="6">
                  <c:v>3.0092823689843153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A2F-4E46-8B84-B52FC2C54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20944"/>
        <c:axId val="1"/>
      </c:lineChart>
      <c:catAx>
        <c:axId val="41132094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6"/>
        <c:tickMark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1320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EAF</a:t>
            </a:r>
          </a:p>
        </c:rich>
      </c:tx>
      <c:layout>
        <c:manualLayout>
          <c:xMode val="edge"/>
          <c:yMode val="edge"/>
          <c:x val="0.4857152855893013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(EA)'!$G$32:$G$53</c:f>
              <c:numCache>
                <c:formatCode>0</c:formatCode>
                <c:ptCount val="22"/>
                <c:pt idx="11">
                  <c:v>0.37414223179917894</c:v>
                </c:pt>
                <c:pt idx="12">
                  <c:v>0.44504152244077649</c:v>
                </c:pt>
                <c:pt idx="13">
                  <c:v>0.55838570555703382</c:v>
                </c:pt>
                <c:pt idx="14">
                  <c:v>0.76475477487124366</c:v>
                </c:pt>
                <c:pt idx="15">
                  <c:v>1.0769310842395394</c:v>
                </c:pt>
                <c:pt idx="16">
                  <c:v>1.2924368828703319</c:v>
                </c:pt>
                <c:pt idx="17">
                  <c:v>1.0923277768643402</c:v>
                </c:pt>
                <c:pt idx="18">
                  <c:v>0.3650402010702567</c:v>
                </c:pt>
                <c:pt idx="20">
                  <c:v>2.5744892467520324</c:v>
                </c:pt>
                <c:pt idx="21">
                  <c:v>7.0246375927082481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A4-43C2-B459-2C7BBED707A2}"/>
            </c:ext>
          </c:extLst>
        </c:ser>
        <c:ser>
          <c:idx val="10"/>
          <c:order val="1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(EA)'!$A$32:$A$53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(EA)'!$H$32:$H$53</c:f>
              <c:numCache>
                <c:formatCode>0</c:formatCode>
                <c:ptCount val="22"/>
                <c:pt idx="9">
                  <c:v>9.7538438481947848E-2</c:v>
                </c:pt>
                <c:pt idx="10">
                  <c:v>0.19754389237710096</c:v>
                </c:pt>
                <c:pt idx="11">
                  <c:v>0.2971364549301182</c:v>
                </c:pt>
                <c:pt idx="12">
                  <c:v>0.43987331618727349</c:v>
                </c:pt>
                <c:pt idx="13">
                  <c:v>0.4972310564307626</c:v>
                </c:pt>
                <c:pt idx="14">
                  <c:v>0.69115032867213999</c:v>
                </c:pt>
                <c:pt idx="15">
                  <c:v>0.50226322459178874</c:v>
                </c:pt>
                <c:pt idx="16">
                  <c:v>0.10772095799735144</c:v>
                </c:pt>
                <c:pt idx="17">
                  <c:v>0</c:v>
                </c:pt>
                <c:pt idx="18">
                  <c:v>1.0742404965700691</c:v>
                </c:pt>
                <c:pt idx="19">
                  <c:v>3.1861758736532897</c:v>
                </c:pt>
                <c:pt idx="20">
                  <c:v>4.5367235142985525</c:v>
                </c:pt>
                <c:pt idx="21">
                  <c:v>6.112694731835143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A4-43C2-B459-2C7BBED707A2}"/>
            </c:ext>
          </c:extLst>
        </c:ser>
        <c:ser>
          <c:idx val="11"/>
          <c:order val="2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(EA)'!$I$32:$I$53</c:f>
              <c:numCache>
                <c:formatCode>0</c:formatCode>
                <c:ptCount val="22"/>
                <c:pt idx="7">
                  <c:v>5.6880767246997324E-2</c:v>
                </c:pt>
                <c:pt idx="8">
                  <c:v>8.7622975454734409E-2</c:v>
                </c:pt>
                <c:pt idx="9">
                  <c:v>0.12996933352001519</c:v>
                </c:pt>
                <c:pt idx="10">
                  <c:v>0.20619041112286127</c:v>
                </c:pt>
                <c:pt idx="11">
                  <c:v>0.29493642734783981</c:v>
                </c:pt>
                <c:pt idx="12">
                  <c:v>0.40458361591323005</c:v>
                </c:pt>
                <c:pt idx="13">
                  <c:v>0.27698770339102757</c:v>
                </c:pt>
                <c:pt idx="14">
                  <c:v>4.1704315897063277E-2</c:v>
                </c:pt>
                <c:pt idx="15">
                  <c:v>0</c:v>
                </c:pt>
                <c:pt idx="16">
                  <c:v>0.47538684644773688</c:v>
                </c:pt>
                <c:pt idx="17">
                  <c:v>1.3229069939966469</c:v>
                </c:pt>
                <c:pt idx="18">
                  <c:v>1.8402769229337783</c:v>
                </c:pt>
                <c:pt idx="19">
                  <c:v>2.3908438670736407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A4-43C2-B459-2C7BBED707A2}"/>
            </c:ext>
          </c:extLst>
        </c:ser>
        <c:ser>
          <c:idx val="12"/>
          <c:order val="3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(EA)'!$J$32:$J$53</c:f>
              <c:numCache>
                <c:formatCode>0</c:formatCode>
                <c:ptCount val="22"/>
                <c:pt idx="5">
                  <c:v>3.8252595620493345E-2</c:v>
                </c:pt>
                <c:pt idx="6">
                  <c:v>4.2682902549083336E-2</c:v>
                </c:pt>
                <c:pt idx="7">
                  <c:v>5.8038795781353174E-2</c:v>
                </c:pt>
                <c:pt idx="8">
                  <c:v>8.2988189131655621E-2</c:v>
                </c:pt>
                <c:pt idx="9">
                  <c:v>9.5724693017000997E-2</c:v>
                </c:pt>
                <c:pt idx="10">
                  <c:v>0.2166560239082119</c:v>
                </c:pt>
                <c:pt idx="11">
                  <c:v>0.12758484979643137</c:v>
                </c:pt>
                <c:pt idx="12">
                  <c:v>3.8010031866026264E-2</c:v>
                </c:pt>
                <c:pt idx="13">
                  <c:v>0</c:v>
                </c:pt>
                <c:pt idx="14">
                  <c:v>0.2880546977278311</c:v>
                </c:pt>
                <c:pt idx="15">
                  <c:v>0.65643072777506861</c:v>
                </c:pt>
                <c:pt idx="16">
                  <c:v>0.84870700073644623</c:v>
                </c:pt>
                <c:pt idx="17">
                  <c:v>1.0641539027045235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5A4-43C2-B459-2C7BBED707A2}"/>
            </c:ext>
          </c:extLst>
        </c:ser>
        <c:ser>
          <c:idx val="13"/>
          <c:order val="4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(EA)'!$K$32:$K$53</c:f>
              <c:numCache>
                <c:formatCode>0</c:formatCode>
                <c:ptCount val="22"/>
                <c:pt idx="3">
                  <c:v>0</c:v>
                </c:pt>
                <c:pt idx="4">
                  <c:v>1.6758585059822115E-2</c:v>
                </c:pt>
                <c:pt idx="5">
                  <c:v>1.3834308149211655E-2</c:v>
                </c:pt>
                <c:pt idx="6">
                  <c:v>2.4011481248569402E-2</c:v>
                </c:pt>
                <c:pt idx="7">
                  <c:v>5.1311207836633316E-2</c:v>
                </c:pt>
                <c:pt idx="8">
                  <c:v>7.6810029650559136E-2</c:v>
                </c:pt>
                <c:pt idx="9">
                  <c:v>5.9299802397305326E-2</c:v>
                </c:pt>
                <c:pt idx="10">
                  <c:v>1.3975498010132793E-2</c:v>
                </c:pt>
                <c:pt idx="11">
                  <c:v>0</c:v>
                </c:pt>
                <c:pt idx="12">
                  <c:v>0.13156782532129649</c:v>
                </c:pt>
                <c:pt idx="13">
                  <c:v>0.31761665867749672</c:v>
                </c:pt>
                <c:pt idx="14">
                  <c:v>0.43978799382724104</c:v>
                </c:pt>
                <c:pt idx="15">
                  <c:v>0.59375916892306935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5A4-43C2-B459-2C7BBED707A2}"/>
            </c:ext>
          </c:extLst>
        </c:ser>
        <c:ser>
          <c:idx val="14"/>
          <c:order val="5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8.7576525955971006E-3</c:v>
                </c:pt>
                <c:pt idx="3">
                  <c:v>4.6254049400315288E-3</c:v>
                </c:pt>
                <c:pt idx="4">
                  <c:v>6.1621065863219715E-3</c:v>
                </c:pt>
                <c:pt idx="5">
                  <c:v>1.2269453119738705E-2</c:v>
                </c:pt>
                <c:pt idx="6">
                  <c:v>1.6630114610926037E-2</c:v>
                </c:pt>
                <c:pt idx="7">
                  <c:v>2.2552920300282692E-2</c:v>
                </c:pt>
                <c:pt idx="8">
                  <c:v>9.0452555933094592E-3</c:v>
                </c:pt>
                <c:pt idx="9">
                  <c:v>0</c:v>
                </c:pt>
                <c:pt idx="10">
                  <c:v>6.1708620607891611E-2</c:v>
                </c:pt>
                <c:pt idx="11">
                  <c:v>0.16312105717176958</c:v>
                </c:pt>
                <c:pt idx="12">
                  <c:v>0.23271108517891997</c:v>
                </c:pt>
                <c:pt idx="13">
                  <c:v>0.27948954715923136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5A4-43C2-B459-2C7BBED707A2}"/>
            </c:ext>
          </c:extLst>
        </c:ser>
        <c:ser>
          <c:idx val="15"/>
          <c:order val="6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4.8926423992773586E-3</c:v>
                </c:pt>
                <c:pt idx="3">
                  <c:v>4.8216983226912029E-3</c:v>
                </c:pt>
                <c:pt idx="4">
                  <c:v>4.7591972822970318E-3</c:v>
                </c:pt>
                <c:pt idx="5">
                  <c:v>4.6964944150671064E-3</c:v>
                </c:pt>
                <c:pt idx="6">
                  <c:v>0</c:v>
                </c:pt>
                <c:pt idx="7">
                  <c:v>0</c:v>
                </c:pt>
                <c:pt idx="8">
                  <c:v>2.4399217367371238E-2</c:v>
                </c:pt>
                <c:pt idx="9">
                  <c:v>5.9671188489531367E-2</c:v>
                </c:pt>
                <c:pt idx="10">
                  <c:v>0.10515733320484467</c:v>
                </c:pt>
                <c:pt idx="11">
                  <c:v>0.11964731282463409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5A4-43C2-B459-2C7BBED707A2}"/>
            </c:ext>
          </c:extLst>
        </c:ser>
        <c:ser>
          <c:idx val="16"/>
          <c:order val="7"/>
          <c:tx>
            <c:strRef>
              <c:f>'Decades (EA)'!$N$4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(EA)'!$N$32:$N$53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3.7505828610435374E-3</c:v>
                </c:pt>
                <c:pt idx="3">
                  <c:v>1.2358342781727575E-3</c:v>
                </c:pt>
                <c:pt idx="4">
                  <c:v>0</c:v>
                </c:pt>
                <c:pt idx="5">
                  <c:v>0</c:v>
                </c:pt>
                <c:pt idx="6">
                  <c:v>1.2107510528834738E-3</c:v>
                </c:pt>
                <c:pt idx="7">
                  <c:v>1.9718674331611025E-2</c:v>
                </c:pt>
                <c:pt idx="8">
                  <c:v>2.8467974471813217E-2</c:v>
                </c:pt>
                <c:pt idx="9">
                  <c:v>6.0660461251830118E-2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5A4-43C2-B459-2C7BBED707A2}"/>
            </c:ext>
          </c:extLst>
        </c:ser>
        <c:ser>
          <c:idx val="17"/>
          <c:order val="8"/>
          <c:tx>
            <c:strRef>
              <c:f>'Decades (EA)'!$O$4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(EA)'!$O$32:$O$53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5.5761380440718092E-3</c:v>
                </c:pt>
                <c:pt idx="6">
                  <c:v>2.6732809415439414E-3</c:v>
                </c:pt>
                <c:pt idx="7">
                  <c:v>1.0229155215418262E-2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5A4-43C2-B459-2C7BBED707A2}"/>
            </c:ext>
          </c:extLst>
        </c:ser>
        <c:ser>
          <c:idx val="18"/>
          <c:order val="9"/>
          <c:tx>
            <c:strRef>
              <c:f>'Decades (EA)'!$P$4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(EA)'!$P$32:$P$53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4.0168539606296443E-3</c:v>
                </c:pt>
                <c:pt idx="4">
                  <c:v>2.5818303110793092E-3</c:v>
                </c:pt>
                <c:pt idx="5">
                  <c:v>7.6161660124350779E-3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5A4-43C2-B459-2C7BBED70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16368"/>
        <c:axId val="1"/>
      </c:scatterChart>
      <c:valAx>
        <c:axId val="411316368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16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000039995000624"/>
          <c:y val="0.33487346414261726"/>
          <c:w val="0.62285834270716156"/>
          <c:h val="0.63510465348875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NEAM</a:t>
            </a:r>
          </a:p>
        </c:rich>
      </c:tx>
      <c:layout>
        <c:manualLayout>
          <c:xMode val="edge"/>
          <c:yMode val="edge"/>
          <c:x val="0.44571508561429818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(NEA)'!$G$6:$G$26</c:f>
              <c:numCache>
                <c:formatCode>0</c:formatCode>
                <c:ptCount val="21"/>
                <c:pt idx="10">
                  <c:v>0.35404408837766266</c:v>
                </c:pt>
                <c:pt idx="11">
                  <c:v>0.90375898800481247</c:v>
                </c:pt>
                <c:pt idx="12">
                  <c:v>1.2042461066303509</c:v>
                </c:pt>
                <c:pt idx="13">
                  <c:v>1.5461536728717364</c:v>
                </c:pt>
                <c:pt idx="14">
                  <c:v>2.0844869980756764</c:v>
                </c:pt>
                <c:pt idx="15">
                  <c:v>1.8238565949883883</c:v>
                </c:pt>
                <c:pt idx="16">
                  <c:v>1.2339948961907377</c:v>
                </c:pt>
                <c:pt idx="17">
                  <c:v>0</c:v>
                </c:pt>
                <c:pt idx="19">
                  <c:v>2.189613310754587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50-4663-8C63-FEFFF9386100}"/>
            </c:ext>
          </c:extLst>
        </c:ser>
        <c:ser>
          <c:idx val="10"/>
          <c:order val="1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(NEA)'!$H$5:$H$26</c:f>
              <c:numCache>
                <c:formatCode>0</c:formatCode>
                <c:ptCount val="22"/>
                <c:pt idx="9">
                  <c:v>0.17215388782108534</c:v>
                </c:pt>
                <c:pt idx="10">
                  <c:v>0.33198357844148424</c:v>
                </c:pt>
                <c:pt idx="11">
                  <c:v>0.55754008180092152</c:v>
                </c:pt>
                <c:pt idx="12">
                  <c:v>0.70501422223100008</c:v>
                </c:pt>
                <c:pt idx="13">
                  <c:v>1.1960991601519992</c:v>
                </c:pt>
                <c:pt idx="14">
                  <c:v>1.8270668561028252</c:v>
                </c:pt>
                <c:pt idx="15">
                  <c:v>1.188177183347169</c:v>
                </c:pt>
                <c:pt idx="16">
                  <c:v>0.12265403702820572</c:v>
                </c:pt>
                <c:pt idx="17">
                  <c:v>0</c:v>
                </c:pt>
                <c:pt idx="18">
                  <c:v>1.2105204015224142</c:v>
                </c:pt>
                <c:pt idx="19">
                  <c:v>3.8763784736476103</c:v>
                </c:pt>
                <c:pt idx="20">
                  <c:v>2.5502462020473562</c:v>
                </c:pt>
                <c:pt idx="2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50-4663-8C63-FEFFF9386100}"/>
            </c:ext>
          </c:extLst>
        </c:ser>
        <c:ser>
          <c:idx val="11"/>
          <c:order val="2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(NEA)'!$I$5:$I$26</c:f>
              <c:numCache>
                <c:formatCode>0</c:formatCode>
                <c:ptCount val="22"/>
                <c:pt idx="7">
                  <c:v>0</c:v>
                </c:pt>
                <c:pt idx="8">
                  <c:v>0.23313742317884217</c:v>
                </c:pt>
                <c:pt idx="9">
                  <c:v>0.29782264702804367</c:v>
                </c:pt>
                <c:pt idx="10">
                  <c:v>0.55817433560927177</c:v>
                </c:pt>
                <c:pt idx="11">
                  <c:v>0.57712874400811642</c:v>
                </c:pt>
                <c:pt idx="12">
                  <c:v>0.7724524208861927</c:v>
                </c:pt>
                <c:pt idx="13">
                  <c:v>0.68839415304005458</c:v>
                </c:pt>
                <c:pt idx="14">
                  <c:v>0.16379835185032096</c:v>
                </c:pt>
                <c:pt idx="15">
                  <c:v>0</c:v>
                </c:pt>
                <c:pt idx="16">
                  <c:v>0.87016097293379147</c:v>
                </c:pt>
                <c:pt idx="17">
                  <c:v>1.4132201031789555</c:v>
                </c:pt>
                <c:pt idx="18">
                  <c:v>1.9756471369243116</c:v>
                </c:pt>
                <c:pt idx="19">
                  <c:v>2.4644223223791015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50-4663-8C63-FEFFF9386100}"/>
            </c:ext>
          </c:extLst>
        </c:ser>
        <c:ser>
          <c:idx val="12"/>
          <c:order val="3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(NEA)'!$J$5:$J$26</c:f>
              <c:numCache>
                <c:formatCode>0</c:formatCode>
                <c:ptCount val="22"/>
                <c:pt idx="5">
                  <c:v>0</c:v>
                </c:pt>
                <c:pt idx="6">
                  <c:v>3.7768123517066494E-2</c:v>
                </c:pt>
                <c:pt idx="7">
                  <c:v>4.0977314219278346E-2</c:v>
                </c:pt>
                <c:pt idx="8">
                  <c:v>9.7225016929976871E-2</c:v>
                </c:pt>
                <c:pt idx="9">
                  <c:v>0.16971583908361773</c:v>
                </c:pt>
                <c:pt idx="10">
                  <c:v>0.35165728624215964</c:v>
                </c:pt>
                <c:pt idx="11">
                  <c:v>0.40046058007769797</c:v>
                </c:pt>
                <c:pt idx="12">
                  <c:v>6.7308327522619282E-2</c:v>
                </c:pt>
                <c:pt idx="13">
                  <c:v>0</c:v>
                </c:pt>
                <c:pt idx="14">
                  <c:v>0.58317163970955377</c:v>
                </c:pt>
                <c:pt idx="15">
                  <c:v>1.101892437198855</c:v>
                </c:pt>
                <c:pt idx="16">
                  <c:v>1.3749899131081826</c:v>
                </c:pt>
                <c:pt idx="17">
                  <c:v>1.1851645609942631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550-4663-8C63-FEFFF9386100}"/>
            </c:ext>
          </c:extLst>
        </c:ser>
        <c:ser>
          <c:idx val="13"/>
          <c:order val="4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(NEA)'!$K$5:$K$26</c:f>
              <c:numCache>
                <c:formatCode>0</c:formatCode>
                <c:ptCount val="22"/>
                <c:pt idx="3">
                  <c:v>0</c:v>
                </c:pt>
                <c:pt idx="4">
                  <c:v>1.8416613752839039E-2</c:v>
                </c:pt>
                <c:pt idx="5">
                  <c:v>2.7159784351303517E-2</c:v>
                </c:pt>
                <c:pt idx="6">
                  <c:v>3.9657420760097352E-2</c:v>
                </c:pt>
                <c:pt idx="7">
                  <c:v>5.2731580412788741E-2</c:v>
                </c:pt>
                <c:pt idx="8">
                  <c:v>6.5351328759140334E-2</c:v>
                </c:pt>
                <c:pt idx="9">
                  <c:v>0.11659028996635562</c:v>
                </c:pt>
                <c:pt idx="10">
                  <c:v>2.6736759049007085E-2</c:v>
                </c:pt>
                <c:pt idx="11">
                  <c:v>0</c:v>
                </c:pt>
                <c:pt idx="12">
                  <c:v>0.25408868230899545</c:v>
                </c:pt>
                <c:pt idx="13">
                  <c:v>0.83972972974677951</c:v>
                </c:pt>
                <c:pt idx="14">
                  <c:v>0.69210854127932209</c:v>
                </c:pt>
                <c:pt idx="15">
                  <c:v>0.67952321127949955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550-4663-8C63-FEFFF9386100}"/>
            </c:ext>
          </c:extLst>
        </c:ser>
        <c:ser>
          <c:idx val="14"/>
          <c:order val="5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1.3763802399000229E-2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2.9153742619050311E-2</c:v>
                </c:pt>
                <c:pt idx="8">
                  <c:v>0</c:v>
                </c:pt>
                <c:pt idx="9">
                  <c:v>0</c:v>
                </c:pt>
                <c:pt idx="10">
                  <c:v>9.1082685481685355E-2</c:v>
                </c:pt>
                <c:pt idx="11">
                  <c:v>0.23922163901930346</c:v>
                </c:pt>
                <c:pt idx="12">
                  <c:v>0.37744993578582314</c:v>
                </c:pt>
                <c:pt idx="13">
                  <c:v>0.48203316657117101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550-4663-8C63-FEFFF9386100}"/>
            </c:ext>
          </c:extLst>
        </c:ser>
        <c:ser>
          <c:idx val="15"/>
          <c:order val="6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2.0662028587787016E-2</c:v>
                </c:pt>
                <c:pt idx="4">
                  <c:v>0</c:v>
                </c:pt>
                <c:pt idx="5">
                  <c:v>0</c:v>
                </c:pt>
                <c:pt idx="6">
                  <c:v>6.4653869154763779E-3</c:v>
                </c:pt>
                <c:pt idx="7">
                  <c:v>0</c:v>
                </c:pt>
                <c:pt idx="8">
                  <c:v>4.3855085542649191E-2</c:v>
                </c:pt>
                <c:pt idx="9">
                  <c:v>0.1029040831551076</c:v>
                </c:pt>
                <c:pt idx="10">
                  <c:v>0.16292433800375225</c:v>
                </c:pt>
                <c:pt idx="11">
                  <c:v>0.16071631283490087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550-4663-8C63-FEFFF9386100}"/>
            </c:ext>
          </c:extLst>
        </c:ser>
        <c:ser>
          <c:idx val="16"/>
          <c:order val="7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(NEA)'!$N$5:$N$26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6.0411854344921819E-3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3.7473750901518256E-2</c:v>
                </c:pt>
                <c:pt idx="8">
                  <c:v>4.5219905234107106E-2</c:v>
                </c:pt>
                <c:pt idx="9">
                  <c:v>4.9795753544980406E-2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550-4663-8C63-FEFFF9386100}"/>
            </c:ext>
          </c:extLst>
        </c:ser>
        <c:ser>
          <c:idx val="17"/>
          <c:order val="8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(NEA)'!$O$5:$O$26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5.5233030309898975E-3</c:v>
                </c:pt>
                <c:pt idx="5">
                  <c:v>0</c:v>
                </c:pt>
                <c:pt idx="6">
                  <c:v>1.0160762075708245E-2</c:v>
                </c:pt>
                <c:pt idx="7">
                  <c:v>1.9425081218187198E-2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550-4663-8C63-FEFFF9386100}"/>
            </c:ext>
          </c:extLst>
        </c:ser>
        <c:ser>
          <c:idx val="18"/>
          <c:order val="9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(NEA)'!$P$5:$P$26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2.7030382825291084E-2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550-4663-8C63-FEFFF9386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04720"/>
        <c:axId val="1"/>
      </c:scatterChart>
      <c:valAx>
        <c:axId val="411304720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047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047679040119987"/>
          <c:y val="0.2563512817248883"/>
          <c:w val="0.6304773903262092"/>
          <c:h val="0.5450351269601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NEAF</a:t>
            </a:r>
          </a:p>
        </c:rich>
      </c:tx>
      <c:layout>
        <c:manualLayout>
          <c:xMode val="edge"/>
          <c:yMode val="edge"/>
          <c:x val="0.45904841894763149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00037202450152"/>
          <c:y val="6.0046257088825564E-2"/>
          <c:w val="0.75047758645384388"/>
          <c:h val="0.74134032790434634"/>
        </c:manualLayout>
      </c:layout>
      <c:scatterChart>
        <c:scatterStyle val="lineMarker"/>
        <c:varyColors val="0"/>
        <c:ser>
          <c:idx val="9"/>
          <c:order val="0"/>
          <c:tx>
            <c:strRef>
              <c:f>'Decades (NEA)'!$G$4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(NEA)'!$G$32:$G$53</c:f>
              <c:numCache>
                <c:formatCode>0</c:formatCode>
                <c:ptCount val="22"/>
                <c:pt idx="11">
                  <c:v>0.81416173806863201</c:v>
                </c:pt>
                <c:pt idx="12">
                  <c:v>0.60721518684242481</c:v>
                </c:pt>
                <c:pt idx="13">
                  <c:v>0.45462114650839947</c:v>
                </c:pt>
                <c:pt idx="14">
                  <c:v>0.5684368873701936</c:v>
                </c:pt>
                <c:pt idx="15">
                  <c:v>0.69764141889873066</c:v>
                </c:pt>
                <c:pt idx="16">
                  <c:v>0.72200983489816362</c:v>
                </c:pt>
                <c:pt idx="17">
                  <c:v>0.80178263980345288</c:v>
                </c:pt>
                <c:pt idx="18">
                  <c:v>0</c:v>
                </c:pt>
                <c:pt idx="20">
                  <c:v>1.454842680365428</c:v>
                </c:pt>
                <c:pt idx="21">
                  <c:v>1.9255435846317008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FC-4825-9305-CD232D9C6A4E}"/>
            </c:ext>
          </c:extLst>
        </c:ser>
        <c:ser>
          <c:idx val="10"/>
          <c:order val="1"/>
          <c:tx>
            <c:strRef>
              <c:f>'Decades (NEA)'!$H$4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(NEA)'!$H$32:$H$53</c:f>
              <c:numCache>
                <c:formatCode>0</c:formatCode>
                <c:ptCount val="22"/>
                <c:pt idx="9">
                  <c:v>0.17475336421330104</c:v>
                </c:pt>
                <c:pt idx="10">
                  <c:v>0.13874362460297571</c:v>
                </c:pt>
                <c:pt idx="11">
                  <c:v>0.37254321614403318</c:v>
                </c:pt>
                <c:pt idx="12">
                  <c:v>0.41568117977477514</c:v>
                </c:pt>
                <c:pt idx="13">
                  <c:v>0.48753820142891396</c:v>
                </c:pt>
                <c:pt idx="14">
                  <c:v>0.84930425561588108</c:v>
                </c:pt>
                <c:pt idx="15">
                  <c:v>0.63110499099764028</c:v>
                </c:pt>
                <c:pt idx="16">
                  <c:v>4.0686699650636468E-2</c:v>
                </c:pt>
                <c:pt idx="17">
                  <c:v>0</c:v>
                </c:pt>
                <c:pt idx="18">
                  <c:v>1.0606816804261197</c:v>
                </c:pt>
                <c:pt idx="19">
                  <c:v>1.377177293467706</c:v>
                </c:pt>
                <c:pt idx="20">
                  <c:v>0.8517866755936524</c:v>
                </c:pt>
                <c:pt idx="21">
                  <c:v>3.0092823689843153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FC-4825-9305-CD232D9C6A4E}"/>
            </c:ext>
          </c:extLst>
        </c:ser>
        <c:ser>
          <c:idx val="11"/>
          <c:order val="2"/>
          <c:tx>
            <c:strRef>
              <c:f>'Decades (NEA)'!$I$4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(NEA)'!$I$32:$I$53</c:f>
              <c:numCache>
                <c:formatCode>0</c:formatCode>
                <c:ptCount val="22"/>
                <c:pt idx="7">
                  <c:v>0</c:v>
                </c:pt>
                <c:pt idx="8">
                  <c:v>0.19457931513783899</c:v>
                </c:pt>
                <c:pt idx="9">
                  <c:v>0.29321218496423462</c:v>
                </c:pt>
                <c:pt idx="10">
                  <c:v>0.23364087307749723</c:v>
                </c:pt>
                <c:pt idx="11">
                  <c:v>0.26220893387844157</c:v>
                </c:pt>
                <c:pt idx="12">
                  <c:v>0.46074754600343776</c:v>
                </c:pt>
                <c:pt idx="13">
                  <c:v>0.11765335831778295</c:v>
                </c:pt>
                <c:pt idx="14">
                  <c:v>2.1369907030375331E-2</c:v>
                </c:pt>
                <c:pt idx="15">
                  <c:v>0</c:v>
                </c:pt>
                <c:pt idx="16">
                  <c:v>0.40525484867359179</c:v>
                </c:pt>
                <c:pt idx="17">
                  <c:v>0.82243219370872722</c:v>
                </c:pt>
                <c:pt idx="18">
                  <c:v>1.5583459442191967</c:v>
                </c:pt>
                <c:pt idx="19">
                  <c:v>1.4701844886922724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FC-4825-9305-CD232D9C6A4E}"/>
            </c:ext>
          </c:extLst>
        </c:ser>
        <c:ser>
          <c:idx val="12"/>
          <c:order val="3"/>
          <c:tx>
            <c:strRef>
              <c:f>'Decades (NEA)'!$J$4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(NEA)'!$J$32:$J$53</c:f>
              <c:numCache>
                <c:formatCode>0</c:formatCode>
                <c:ptCount val="22"/>
                <c:pt idx="5">
                  <c:v>0</c:v>
                </c:pt>
                <c:pt idx="6">
                  <c:v>1.9267875732749858E-2</c:v>
                </c:pt>
                <c:pt idx="7">
                  <c:v>4.146114420014492E-2</c:v>
                </c:pt>
                <c:pt idx="8">
                  <c:v>8.1205077106003165E-2</c:v>
                </c:pt>
                <c:pt idx="9">
                  <c:v>0.24573740597816573</c:v>
                </c:pt>
                <c:pt idx="10">
                  <c:v>0.2088118036584414</c:v>
                </c:pt>
                <c:pt idx="11">
                  <c:v>0.14263400972133219</c:v>
                </c:pt>
                <c:pt idx="12">
                  <c:v>2.947508996723254E-2</c:v>
                </c:pt>
                <c:pt idx="13">
                  <c:v>0</c:v>
                </c:pt>
                <c:pt idx="14">
                  <c:v>0.20920587325179404</c:v>
                </c:pt>
                <c:pt idx="15">
                  <c:v>0.55827601585418962</c:v>
                </c:pt>
                <c:pt idx="16">
                  <c:v>0.54368527779163245</c:v>
                </c:pt>
                <c:pt idx="17">
                  <c:v>0.55080832334610696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FC-4825-9305-CD232D9C6A4E}"/>
            </c:ext>
          </c:extLst>
        </c:ser>
        <c:ser>
          <c:idx val="13"/>
          <c:order val="4"/>
          <c:tx>
            <c:strRef>
              <c:f>'Decades (NEA)'!$K$4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(NEA)'!$K$32:$K$53</c:f>
              <c:numCache>
                <c:formatCode>0</c:formatCode>
                <c:ptCount val="2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1.2977297844160532E-2</c:v>
                </c:pt>
                <c:pt idx="7">
                  <c:v>1.2706293308623164E-2</c:v>
                </c:pt>
                <c:pt idx="8">
                  <c:v>0.11229345560756107</c:v>
                </c:pt>
                <c:pt idx="9">
                  <c:v>4.9209357948624216E-2</c:v>
                </c:pt>
                <c:pt idx="10">
                  <c:v>2.4694511363234119E-2</c:v>
                </c:pt>
                <c:pt idx="11">
                  <c:v>0</c:v>
                </c:pt>
                <c:pt idx="12">
                  <c:v>0.16732507876094774</c:v>
                </c:pt>
                <c:pt idx="13">
                  <c:v>0.23320803400780332</c:v>
                </c:pt>
                <c:pt idx="14">
                  <c:v>0.42015118588079803</c:v>
                </c:pt>
                <c:pt idx="15">
                  <c:v>0.31885956349470523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4FC-4825-9305-CD232D9C6A4E}"/>
            </c:ext>
          </c:extLst>
        </c:ser>
        <c:ser>
          <c:idx val="14"/>
          <c:order val="5"/>
          <c:tx>
            <c:strRef>
              <c:f>'Decades (NEA)'!$L$4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(NEA)'!$L$32:$L$53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1.3959183434089313E-2</c:v>
                </c:pt>
                <c:pt idx="3">
                  <c:v>1.0132697242769731E-2</c:v>
                </c:pt>
                <c:pt idx="4">
                  <c:v>1.0151440641434114E-2</c:v>
                </c:pt>
                <c:pt idx="5">
                  <c:v>2.0115604188983879E-2</c:v>
                </c:pt>
                <c:pt idx="6">
                  <c:v>0</c:v>
                </c:pt>
                <c:pt idx="7">
                  <c:v>2.7532072815229944E-2</c:v>
                </c:pt>
                <c:pt idx="8">
                  <c:v>8.8296614253742453E-3</c:v>
                </c:pt>
                <c:pt idx="9">
                  <c:v>0</c:v>
                </c:pt>
                <c:pt idx="10">
                  <c:v>3.4881758392177158E-2</c:v>
                </c:pt>
                <c:pt idx="11">
                  <c:v>0.15261372544125637</c:v>
                </c:pt>
                <c:pt idx="12">
                  <c:v>0.20507554750557064</c:v>
                </c:pt>
                <c:pt idx="13">
                  <c:v>0.28863390231068364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4FC-4825-9305-CD232D9C6A4E}"/>
            </c:ext>
          </c:extLst>
        </c:ser>
        <c:ser>
          <c:idx val="15"/>
          <c:order val="6"/>
          <c:tx>
            <c:strRef>
              <c:f>'Decades (NEA)'!$M$4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(NEA)'!$M$32:$M$53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1.3901350734111365E-2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4.4487771931582175E-2</c:v>
                </c:pt>
                <c:pt idx="9">
                  <c:v>7.4563735288009997E-2</c:v>
                </c:pt>
                <c:pt idx="10">
                  <c:v>0.14750379558484344</c:v>
                </c:pt>
                <c:pt idx="11">
                  <c:v>0.18341755339798332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4FC-4825-9305-CD232D9C6A4E}"/>
            </c:ext>
          </c:extLst>
        </c:ser>
        <c:ser>
          <c:idx val="16"/>
          <c:order val="7"/>
          <c:tx>
            <c:strRef>
              <c:f>'Decades (NEA)'!$N$4</c:f>
              <c:strCache>
                <c:ptCount val="1"/>
                <c:pt idx="0">
                  <c:v>1960s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(NEA)'!$N$32:$N$53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1.2238378808560098E-2</c:v>
                </c:pt>
                <c:pt idx="4">
                  <c:v>5.8749641259236342E-3</c:v>
                </c:pt>
                <c:pt idx="5">
                  <c:v>0</c:v>
                </c:pt>
                <c:pt idx="6">
                  <c:v>1.0594279549585982E-2</c:v>
                </c:pt>
                <c:pt idx="7">
                  <c:v>3.8629264586436618E-2</c:v>
                </c:pt>
                <c:pt idx="8">
                  <c:v>3.6536752171797603E-2</c:v>
                </c:pt>
                <c:pt idx="9">
                  <c:v>4.475353034128568E-2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4FC-4825-9305-CD232D9C6A4E}"/>
            </c:ext>
          </c:extLst>
        </c:ser>
        <c:ser>
          <c:idx val="17"/>
          <c:order val="8"/>
          <c:tx>
            <c:strRef>
              <c:f>'Decades (NEA)'!$O$4</c:f>
              <c:strCache>
                <c:ptCount val="1"/>
                <c:pt idx="0">
                  <c:v>1970s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(NEA)'!$O$32:$O$53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1.0558588935386408E-2</c:v>
                </c:pt>
                <c:pt idx="6">
                  <c:v>9.5368583167094664E-3</c:v>
                </c:pt>
                <c:pt idx="7">
                  <c:v>1.7984015190139924E-2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4FC-4825-9305-CD232D9C6A4E}"/>
            </c:ext>
          </c:extLst>
        </c:ser>
        <c:ser>
          <c:idx val="18"/>
          <c:order val="9"/>
          <c:tx>
            <c:strRef>
              <c:f>'Decades (NEA)'!$P$4</c:f>
              <c:strCache>
                <c:ptCount val="1"/>
                <c:pt idx="0">
                  <c:v>1980s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(NEA)'!$A$5:$A$26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(NEA)'!$P$32:$P$53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4.666174682005966E-3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4FC-4825-9305-CD232D9C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16784"/>
        <c:axId val="1"/>
      </c:scatterChart>
      <c:valAx>
        <c:axId val="411316784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167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285754280714909"/>
          <c:y val="0.31177853345698991"/>
          <c:w val="0.60571548556430443"/>
          <c:h val="0.61200972280312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r>
              <a:rPr lang="en-US"/>
              <a:t>EAM</a:t>
            </a:r>
          </a:p>
        </c:rich>
      </c:tx>
      <c:layout>
        <c:manualLayout>
          <c:xMode val="edge"/>
          <c:yMode val="edge"/>
          <c:x val="0.47238175228096485"/>
          <c:y val="1.1547344110854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71459396315841"/>
          <c:y val="6.0046257088825564E-2"/>
          <c:w val="0.78476336451518702"/>
          <c:h val="0.74134032790434634"/>
        </c:manualLayout>
      </c:layout>
      <c:scatterChart>
        <c:scatterStyle val="lineMarker"/>
        <c:varyColors val="0"/>
        <c:ser>
          <c:idx val="5"/>
          <c:order val="0"/>
          <c:tx>
            <c:strRef>
              <c:f>'Decades (EA)'!$C$4</c:f>
              <c:strCache>
                <c:ptCount val="1"/>
                <c:pt idx="0">
                  <c:v>1850s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D7-4ECB-8BCA-87833ED1B605}"/>
            </c:ext>
          </c:extLst>
        </c:ser>
        <c:ser>
          <c:idx val="6"/>
          <c:order val="1"/>
          <c:tx>
            <c:strRef>
              <c:f>'Decades (EA)'!$D$4</c:f>
              <c:strCache>
                <c:ptCount val="1"/>
                <c:pt idx="0">
                  <c:v>1860s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(EA)'!$D$6:$D$26</c:f>
              <c:numCache>
                <c:formatCode>0</c:formatCode>
                <c:ptCount val="21"/>
                <c:pt idx="16">
                  <c:v>7.033365347232384</c:v>
                </c:pt>
                <c:pt idx="17">
                  <c:v>13.663235844916326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D7-4ECB-8BCA-87833ED1B605}"/>
            </c:ext>
          </c:extLst>
        </c:ser>
        <c:ser>
          <c:idx val="7"/>
          <c:order val="2"/>
          <c:tx>
            <c:strRef>
              <c:f>'Decades (EA)'!$E$4</c:f>
              <c:strCache>
                <c:ptCount val="1"/>
                <c:pt idx="0">
                  <c:v>1870s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(EA)'!$E$6:$E$26</c:f>
              <c:numCache>
                <c:formatCode>0</c:formatCode>
                <c:ptCount val="21"/>
                <c:pt idx="14">
                  <c:v>2.5351129147147056</c:v>
                </c:pt>
                <c:pt idx="15">
                  <c:v>3.3477761568635023</c:v>
                </c:pt>
                <c:pt idx="16">
                  <c:v>6.2699161394258338</c:v>
                </c:pt>
                <c:pt idx="17">
                  <c:v>14.468474431112943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D7-4ECB-8BCA-87833ED1B605}"/>
            </c:ext>
          </c:extLst>
        </c:ser>
        <c:ser>
          <c:idx val="8"/>
          <c:order val="3"/>
          <c:tx>
            <c:strRef>
              <c:f>'Decades (EA)'!$F$4</c:f>
              <c:strCache>
                <c:ptCount val="1"/>
                <c:pt idx="0">
                  <c:v>1880s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(EA)'!$A$6:$A$26</c:f>
              <c:numCache>
                <c:formatCode>General</c:formatCode>
                <c:ptCount val="21"/>
                <c:pt idx="0">
                  <c:v>3</c:v>
                </c:pt>
                <c:pt idx="1">
                  <c:v>7.5</c:v>
                </c:pt>
                <c:pt idx="2" formatCode="0.0">
                  <c:v>12.5</c:v>
                </c:pt>
                <c:pt idx="3" formatCode="0.0">
                  <c:v>17.5</c:v>
                </c:pt>
                <c:pt idx="4" formatCode="0.0">
                  <c:v>22.5</c:v>
                </c:pt>
                <c:pt idx="5" formatCode="0.0">
                  <c:v>27.5</c:v>
                </c:pt>
                <c:pt idx="6" formatCode="0.0">
                  <c:v>32.5</c:v>
                </c:pt>
                <c:pt idx="7" formatCode="0.0">
                  <c:v>37.5</c:v>
                </c:pt>
                <c:pt idx="8" formatCode="0.0">
                  <c:v>42.5</c:v>
                </c:pt>
                <c:pt idx="9" formatCode="0.0">
                  <c:v>47.5</c:v>
                </c:pt>
                <c:pt idx="10" formatCode="0.0">
                  <c:v>52.5</c:v>
                </c:pt>
                <c:pt idx="11" formatCode="0.0">
                  <c:v>57.5</c:v>
                </c:pt>
                <c:pt idx="12" formatCode="0.0">
                  <c:v>62.5</c:v>
                </c:pt>
                <c:pt idx="13" formatCode="0.0">
                  <c:v>67.5</c:v>
                </c:pt>
                <c:pt idx="14" formatCode="0.0">
                  <c:v>72.5</c:v>
                </c:pt>
                <c:pt idx="15" formatCode="0.0">
                  <c:v>77.5</c:v>
                </c:pt>
                <c:pt idx="16" formatCode="0.0">
                  <c:v>82.5</c:v>
                </c:pt>
                <c:pt idx="17" formatCode="0.0">
                  <c:v>87.5</c:v>
                </c:pt>
                <c:pt idx="18" formatCode="0.0">
                  <c:v>92.5</c:v>
                </c:pt>
                <c:pt idx="19" formatCode="0.0">
                  <c:v>97.5</c:v>
                </c:pt>
                <c:pt idx="20" formatCode="0.0">
                  <c:v>102.5</c:v>
                </c:pt>
              </c:numCache>
            </c:numRef>
          </c:xVal>
          <c:yVal>
            <c:numRef>
              <c:f>'Decades (EA)'!$F$6:$F$26</c:f>
              <c:numCache>
                <c:formatCode>0</c:formatCode>
                <c:ptCount val="21"/>
                <c:pt idx="12">
                  <c:v>1.166067974950842</c:v>
                </c:pt>
                <c:pt idx="13">
                  <c:v>1.8930147826098289</c:v>
                </c:pt>
                <c:pt idx="14">
                  <c:v>2.3789100249684454</c:v>
                </c:pt>
                <c:pt idx="15">
                  <c:v>3.9832964755114331</c:v>
                </c:pt>
                <c:pt idx="16">
                  <c:v>5.663199322995168</c:v>
                </c:pt>
                <c:pt idx="17">
                  <c:v>9.819121114671189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6D7-4ECB-8BCA-87833ED1B605}"/>
            </c:ext>
          </c:extLst>
        </c:ser>
        <c:ser>
          <c:idx val="9"/>
          <c:order val="4"/>
          <c:tx>
            <c:strRef>
              <c:f>'Decades (EA)'!$G$4</c:f>
              <c:strCache>
                <c:ptCount val="1"/>
                <c:pt idx="0">
                  <c:v>1890s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(EA)'!$G$5:$G$26</c:f>
              <c:numCache>
                <c:formatCode>0</c:formatCode>
                <c:ptCount val="22"/>
                <c:pt idx="11">
                  <c:v>0.36993164135375722</c:v>
                </c:pt>
                <c:pt idx="12">
                  <c:v>0.79948138643064837</c:v>
                </c:pt>
                <c:pt idx="13">
                  <c:v>1.2558528204389754</c:v>
                </c:pt>
                <c:pt idx="14">
                  <c:v>1.7951486747184744</c:v>
                </c:pt>
                <c:pt idx="15">
                  <c:v>2.5127583063365071</c:v>
                </c:pt>
                <c:pt idx="16">
                  <c:v>3.1915935514301053</c:v>
                </c:pt>
                <c:pt idx="17">
                  <c:v>2.8126035552517812</c:v>
                </c:pt>
                <c:pt idx="18">
                  <c:v>0.97431440532077129</c:v>
                </c:pt>
                <c:pt idx="20">
                  <c:v>5.3152681100791712</c:v>
                </c:pt>
                <c:pt idx="21">
                  <c:v>10.681468955886768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6D7-4ECB-8BCA-87833ED1B605}"/>
            </c:ext>
          </c:extLst>
        </c:ser>
        <c:ser>
          <c:idx val="10"/>
          <c:order val="5"/>
          <c:tx>
            <c:strRef>
              <c:f>'Decades (EA)'!$H$4</c:f>
              <c:strCache>
                <c:ptCount val="1"/>
                <c:pt idx="0">
                  <c:v>1900s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(EA)'!$H$5:$H$26</c:f>
              <c:numCache>
                <c:formatCode>0</c:formatCode>
                <c:ptCount val="22"/>
                <c:pt idx="9">
                  <c:v>0.28447603054299264</c:v>
                </c:pt>
                <c:pt idx="10">
                  <c:v>0.29307091775993754</c:v>
                </c:pt>
                <c:pt idx="11">
                  <c:v>0.6007842169762192</c:v>
                </c:pt>
                <c:pt idx="12">
                  <c:v>1.0027854152167819</c:v>
                </c:pt>
                <c:pt idx="13">
                  <c:v>1.2726682206148188</c:v>
                </c:pt>
                <c:pt idx="14">
                  <c:v>1.5461519633459626</c:v>
                </c:pt>
                <c:pt idx="15">
                  <c:v>1.4028305204291862</c:v>
                </c:pt>
                <c:pt idx="16">
                  <c:v>0.3087492949021689</c:v>
                </c:pt>
                <c:pt idx="17">
                  <c:v>0</c:v>
                </c:pt>
                <c:pt idx="18">
                  <c:v>3.4564163118380868</c:v>
                </c:pt>
                <c:pt idx="19">
                  <c:v>9.1906181986566082</c:v>
                </c:pt>
                <c:pt idx="20">
                  <c:v>7.880089327692037</c:v>
                </c:pt>
                <c:pt idx="21">
                  <c:v>8.0940923430668441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6D7-4ECB-8BCA-87833ED1B605}"/>
            </c:ext>
          </c:extLst>
        </c:ser>
        <c:ser>
          <c:idx val="11"/>
          <c:order val="6"/>
          <c:tx>
            <c:strRef>
              <c:f>'Decades (EA)'!$I$4</c:f>
              <c:strCache>
                <c:ptCount val="1"/>
                <c:pt idx="0">
                  <c:v>1910s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(EA)'!$I$5:$I$26</c:f>
              <c:numCache>
                <c:formatCode>0</c:formatCode>
                <c:ptCount val="22"/>
                <c:pt idx="7">
                  <c:v>2.8228619175815227E-2</c:v>
                </c:pt>
                <c:pt idx="8">
                  <c:v>9.0590614140060852E-2</c:v>
                </c:pt>
                <c:pt idx="9">
                  <c:v>0.18319804735952464</c:v>
                </c:pt>
                <c:pt idx="10">
                  <c:v>0.3197215840607307</c:v>
                </c:pt>
                <c:pt idx="11">
                  <c:v>0.54785338944698891</c:v>
                </c:pt>
                <c:pt idx="12">
                  <c:v>0.77318159940236775</c:v>
                </c:pt>
                <c:pt idx="13">
                  <c:v>0.5901298006284994</c:v>
                </c:pt>
                <c:pt idx="14">
                  <c:v>0.21335171593096669</c:v>
                </c:pt>
                <c:pt idx="15">
                  <c:v>0</c:v>
                </c:pt>
                <c:pt idx="16">
                  <c:v>1.374296247828525</c:v>
                </c:pt>
                <c:pt idx="17">
                  <c:v>3.5728074129986402</c:v>
                </c:pt>
                <c:pt idx="18">
                  <c:v>5.1582327212524826</c:v>
                </c:pt>
                <c:pt idx="19">
                  <c:v>8.4799475077228568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6D7-4ECB-8BCA-87833ED1B605}"/>
            </c:ext>
          </c:extLst>
        </c:ser>
        <c:ser>
          <c:idx val="12"/>
          <c:order val="7"/>
          <c:tx>
            <c:strRef>
              <c:f>'Decades (EA)'!$J$4</c:f>
              <c:strCache>
                <c:ptCount val="1"/>
                <c:pt idx="0">
                  <c:v>1920s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(EA)'!$J$5:$J$26</c:f>
              <c:numCache>
                <c:formatCode>0</c:formatCode>
                <c:ptCount val="22"/>
                <c:pt idx="5">
                  <c:v>9.472504002844816E-3</c:v>
                </c:pt>
                <c:pt idx="6">
                  <c:v>3.1786202584138119E-2</c:v>
                </c:pt>
                <c:pt idx="7">
                  <c:v>7.305924538214098E-2</c:v>
                </c:pt>
                <c:pt idx="8">
                  <c:v>9.3251717732619518E-2</c:v>
                </c:pt>
                <c:pt idx="9">
                  <c:v>0.17468174369525608</c:v>
                </c:pt>
                <c:pt idx="10">
                  <c:v>0.27182903368906253</c:v>
                </c:pt>
                <c:pt idx="11">
                  <c:v>0.28528962106139766</c:v>
                </c:pt>
                <c:pt idx="12">
                  <c:v>9.2677063659159134E-2</c:v>
                </c:pt>
                <c:pt idx="13">
                  <c:v>0</c:v>
                </c:pt>
                <c:pt idx="14">
                  <c:v>0.62593601148744149</c:v>
                </c:pt>
                <c:pt idx="15">
                  <c:v>1.6366461753737123</c:v>
                </c:pt>
                <c:pt idx="16">
                  <c:v>2.3330421049333441</c:v>
                </c:pt>
                <c:pt idx="17">
                  <c:v>3.3996074387170574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6D7-4ECB-8BCA-87833ED1B605}"/>
            </c:ext>
          </c:extLst>
        </c:ser>
        <c:ser>
          <c:idx val="13"/>
          <c:order val="8"/>
          <c:tx>
            <c:strRef>
              <c:f>'Decades (EA)'!$K$4</c:f>
              <c:strCache>
                <c:ptCount val="1"/>
                <c:pt idx="0">
                  <c:v>1930s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(EA)'!$K$5:$K$26</c:f>
              <c:numCache>
                <c:formatCode>0</c:formatCode>
                <c:ptCount val="22"/>
                <c:pt idx="3">
                  <c:v>0</c:v>
                </c:pt>
                <c:pt idx="4">
                  <c:v>5.3726596733246878E-3</c:v>
                </c:pt>
                <c:pt idx="5">
                  <c:v>2.390195386279376E-2</c:v>
                </c:pt>
                <c:pt idx="6">
                  <c:v>3.4082652930593774E-2</c:v>
                </c:pt>
                <c:pt idx="7">
                  <c:v>4.5391368286988143E-2</c:v>
                </c:pt>
                <c:pt idx="8">
                  <c:v>8.2705156227512469E-2</c:v>
                </c:pt>
                <c:pt idx="9">
                  <c:v>7.5239079500563064E-2</c:v>
                </c:pt>
                <c:pt idx="10">
                  <c:v>2.0253952386104009E-2</c:v>
                </c:pt>
                <c:pt idx="11">
                  <c:v>0</c:v>
                </c:pt>
                <c:pt idx="12">
                  <c:v>0.32699651202645669</c:v>
                </c:pt>
                <c:pt idx="13">
                  <c:v>0.77334607262470145</c:v>
                </c:pt>
                <c:pt idx="14">
                  <c:v>1.1057634510402932</c:v>
                </c:pt>
                <c:pt idx="15">
                  <c:v>1.662186057838942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6D7-4ECB-8BCA-87833ED1B605}"/>
            </c:ext>
          </c:extLst>
        </c:ser>
        <c:ser>
          <c:idx val="14"/>
          <c:order val="9"/>
          <c:tx>
            <c:strRef>
              <c:f>'Decades (EA)'!$L$4</c:f>
              <c:strCache>
                <c:ptCount val="1"/>
                <c:pt idx="0">
                  <c:v>1940s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(EA)'!$L$5:$L$26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1.2456588500923928E-2</c:v>
                </c:pt>
                <c:pt idx="3">
                  <c:v>4.4007619197115972E-3</c:v>
                </c:pt>
                <c:pt idx="4">
                  <c:v>1.6471437771253698E-2</c:v>
                </c:pt>
                <c:pt idx="5">
                  <c:v>1.8495731600111587E-2</c:v>
                </c:pt>
                <c:pt idx="6">
                  <c:v>2.7261313587140335E-2</c:v>
                </c:pt>
                <c:pt idx="7">
                  <c:v>2.5256582214176662E-2</c:v>
                </c:pt>
                <c:pt idx="8">
                  <c:v>4.481087990783587E-3</c:v>
                </c:pt>
                <c:pt idx="9">
                  <c:v>0</c:v>
                </c:pt>
                <c:pt idx="10">
                  <c:v>0.12114449989859577</c:v>
                </c:pt>
                <c:pt idx="11">
                  <c:v>0.3054074741033419</c:v>
                </c:pt>
                <c:pt idx="12">
                  <c:v>0.45564293454652516</c:v>
                </c:pt>
                <c:pt idx="13">
                  <c:v>0.82952960944037879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6D7-4ECB-8BCA-87833ED1B605}"/>
            </c:ext>
          </c:extLst>
        </c:ser>
        <c:ser>
          <c:idx val="15"/>
          <c:order val="10"/>
          <c:tx>
            <c:strRef>
              <c:f>'Decades (EA)'!$M$4</c:f>
              <c:strCache>
                <c:ptCount val="1"/>
                <c:pt idx="0">
                  <c:v>1950s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'Decades (EA)'!$A$5:$A$26</c:f>
              <c:numCache>
                <c:formatCode>General</c:formatCod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0.0">
                  <c:v>12.5</c:v>
                </c:pt>
                <c:pt idx="4" formatCode="0.0">
                  <c:v>17.5</c:v>
                </c:pt>
                <c:pt idx="5" formatCode="0.0">
                  <c:v>22.5</c:v>
                </c:pt>
                <c:pt idx="6" formatCode="0.0">
                  <c:v>27.5</c:v>
                </c:pt>
                <c:pt idx="7" formatCode="0.0">
                  <c:v>32.5</c:v>
                </c:pt>
                <c:pt idx="8" formatCode="0.0">
                  <c:v>37.5</c:v>
                </c:pt>
                <c:pt idx="9" formatCode="0.0">
                  <c:v>42.5</c:v>
                </c:pt>
                <c:pt idx="10" formatCode="0.0">
                  <c:v>47.5</c:v>
                </c:pt>
                <c:pt idx="11" formatCode="0.0">
                  <c:v>52.5</c:v>
                </c:pt>
                <c:pt idx="12" formatCode="0.0">
                  <c:v>57.5</c:v>
                </c:pt>
                <c:pt idx="13" formatCode="0.0">
                  <c:v>62.5</c:v>
                </c:pt>
                <c:pt idx="14" formatCode="0.0">
                  <c:v>67.5</c:v>
                </c:pt>
                <c:pt idx="15" formatCode="0.0">
                  <c:v>72.5</c:v>
                </c:pt>
                <c:pt idx="16" formatCode="0.0">
                  <c:v>77.5</c:v>
                </c:pt>
                <c:pt idx="17" formatCode="0.0">
                  <c:v>82.5</c:v>
                </c:pt>
                <c:pt idx="18" formatCode="0.0">
                  <c:v>87.5</c:v>
                </c:pt>
                <c:pt idx="19" formatCode="0.0">
                  <c:v>92.5</c:v>
                </c:pt>
                <c:pt idx="20" formatCode="0.0">
                  <c:v>97.5</c:v>
                </c:pt>
                <c:pt idx="21" formatCode="0.0">
                  <c:v>102.5</c:v>
                </c:pt>
              </c:numCache>
            </c:numRef>
          </c:xVal>
          <c:yVal>
            <c:numRef>
              <c:f>'Decades (EA)'!$M$5:$M$26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1.0493662459418653E-2</c:v>
                </c:pt>
                <c:pt idx="3">
                  <c:v>9.239565050726992E-3</c:v>
                </c:pt>
                <c:pt idx="4">
                  <c:v>1.1519256014970881E-2</c:v>
                </c:pt>
                <c:pt idx="5">
                  <c:v>1.1414919420229706E-2</c:v>
                </c:pt>
                <c:pt idx="6">
                  <c:v>2.266712498288415E-3</c:v>
                </c:pt>
                <c:pt idx="7">
                  <c:v>0</c:v>
                </c:pt>
                <c:pt idx="8">
                  <c:v>2.769672137490017E-2</c:v>
                </c:pt>
                <c:pt idx="9">
                  <c:v>7.8104283421259482E-2</c:v>
                </c:pt>
                <c:pt idx="10">
                  <c:v>0.14819762583652449</c:v>
                </c:pt>
                <c:pt idx="11">
                  <c:v>0.31246699247362458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6D7-4ECB-8BCA-87833ED1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50064"/>
        <c:axId val="1"/>
      </c:scatterChart>
      <c:valAx>
        <c:axId val="411350064"/>
        <c:scaling>
          <c:orientation val="minMax"/>
          <c:max val="8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Age (years)</a:t>
                </a:r>
              </a:p>
            </c:rich>
          </c:tx>
          <c:layout>
            <c:manualLayout>
              <c:xMode val="edge"/>
              <c:yMode val="edge"/>
              <c:x val="0.449524609423822"/>
              <c:y val="0.891455935213640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rPr lang="en-US"/>
                  <a:t>OBS(t) per 100,000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0.2078524364592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13500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285734283214596"/>
          <c:y val="0.12471155886114696"/>
          <c:w val="0.52190576177977743"/>
          <c:h val="0.4988459929806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065" name="Chart 1">
          <a:extLst>
            <a:ext uri="{FF2B5EF4-FFF2-40B4-BE49-F238E27FC236}">
              <a16:creationId xmlns:a16="http://schemas.microsoft.com/office/drawing/2014/main" id="{91A534EE-AF5E-40C6-9CFB-C15DBC766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066" name="Chart 4">
          <a:extLst>
            <a:ext uri="{FF2B5EF4-FFF2-40B4-BE49-F238E27FC236}">
              <a16:creationId xmlns:a16="http://schemas.microsoft.com/office/drawing/2014/main" id="{2072E098-9281-4202-99F2-0DF7C8BD9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0281" name="Chart 1">
          <a:extLst>
            <a:ext uri="{FF2B5EF4-FFF2-40B4-BE49-F238E27FC236}">
              <a16:creationId xmlns:a16="http://schemas.microsoft.com/office/drawing/2014/main" id="{CFCA9B29-CAB5-4C08-B013-8CDB260AD0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0282" name="Chart 4">
          <a:extLst>
            <a:ext uri="{FF2B5EF4-FFF2-40B4-BE49-F238E27FC236}">
              <a16:creationId xmlns:a16="http://schemas.microsoft.com/office/drawing/2014/main" id="{248E6027-6175-404B-BBB3-9A09B10F5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0.3861</cdr:x>
      <cdr:y>0.20461</cdr:y>
    </cdr:from>
    <cdr:to>
      <cdr:x>0.5933</cdr:x>
      <cdr:y>0.28689</cdr:y>
    </cdr:to>
    <cdr:sp macro="" textlink="">
      <cdr:nvSpPr>
        <cdr:cNvPr id="112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747" y="843891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0.33754</cdr:x>
      <cdr:y>0.25272</cdr:y>
    </cdr:from>
    <cdr:to>
      <cdr:x>0.54474</cdr:x>
      <cdr:y>0.335</cdr:y>
    </cdr:to>
    <cdr:sp macro="" textlink="">
      <cdr:nvSpPr>
        <cdr:cNvPr id="1228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917" y="1042312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3353" name="Chart 1">
          <a:extLst>
            <a:ext uri="{FF2B5EF4-FFF2-40B4-BE49-F238E27FC236}">
              <a16:creationId xmlns:a16="http://schemas.microsoft.com/office/drawing/2014/main" id="{AAFC7DA2-4888-43A2-8CA3-B0EA6715E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3354" name="Chart 4">
          <a:extLst>
            <a:ext uri="{FF2B5EF4-FFF2-40B4-BE49-F238E27FC236}">
              <a16:creationId xmlns:a16="http://schemas.microsoft.com/office/drawing/2014/main" id="{ED8DB452-4ED5-43DE-84AF-3B9EA0494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0.25391</cdr:x>
      <cdr:y>0.07003</cdr:y>
    </cdr:from>
    <cdr:to>
      <cdr:x>0.46111</cdr:x>
      <cdr:y>0.15231</cdr:y>
    </cdr:to>
    <cdr:sp macro="" textlink="">
      <cdr:nvSpPr>
        <cdr:cNvPr id="143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9715" y="288839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0.23993</cdr:x>
      <cdr:y>0.0671</cdr:y>
    </cdr:from>
    <cdr:to>
      <cdr:x>0.44713</cdr:x>
      <cdr:y>0.14938</cdr:y>
    </cdr:to>
    <cdr:sp macro="" textlink="">
      <cdr:nvSpPr>
        <cdr:cNvPr id="153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9806" y="27675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6425" name="Chart 1">
          <a:extLst>
            <a:ext uri="{FF2B5EF4-FFF2-40B4-BE49-F238E27FC236}">
              <a16:creationId xmlns:a16="http://schemas.microsoft.com/office/drawing/2014/main" id="{083EEED2-745D-4F9F-8FCC-F174E013A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6426" name="Chart 4">
          <a:extLst>
            <a:ext uri="{FF2B5EF4-FFF2-40B4-BE49-F238E27FC236}">
              <a16:creationId xmlns:a16="http://schemas.microsoft.com/office/drawing/2014/main" id="{5C4F07E9-0FB9-4170-B230-A7F25A209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0.23993</cdr:x>
      <cdr:y>0.07003</cdr:y>
    </cdr:from>
    <cdr:to>
      <cdr:x>0.44713</cdr:x>
      <cdr:y>0.15231</cdr:y>
    </cdr:to>
    <cdr:sp macro="" textlink="">
      <cdr:nvSpPr>
        <cdr:cNvPr id="174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9806" y="288839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0.2647</cdr:x>
      <cdr:y>0.0671</cdr:y>
    </cdr:from>
    <cdr:to>
      <cdr:x>0.4719</cdr:x>
      <cdr:y>0.14938</cdr:y>
    </cdr:to>
    <cdr:sp macro="" textlink="">
      <cdr:nvSpPr>
        <cdr:cNvPr id="184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3672" y="276755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19497" name="Chart 1">
          <a:extLst>
            <a:ext uri="{FF2B5EF4-FFF2-40B4-BE49-F238E27FC236}">
              <a16:creationId xmlns:a16="http://schemas.microsoft.com/office/drawing/2014/main" id="{77B9D4C5-6F5B-4E90-B0C5-709386D72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19498" name="Chart 4">
          <a:extLst>
            <a:ext uri="{FF2B5EF4-FFF2-40B4-BE49-F238E27FC236}">
              <a16:creationId xmlns:a16="http://schemas.microsoft.com/office/drawing/2014/main" id="{F9338C52-ED7D-48C9-B25A-0A9D10578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0.25808</cdr:x>
      <cdr:y>0.07101</cdr:y>
    </cdr:from>
    <cdr:to>
      <cdr:x>0.46528</cdr:x>
      <cdr:y>0.15329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567" y="292881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0.78365</cdr:x>
      <cdr:y>0.20754</cdr:y>
    </cdr:from>
    <cdr:to>
      <cdr:x>0.99084</cdr:x>
      <cdr:y>0.28982</cdr:y>
    </cdr:to>
    <cdr:sp macro="" textlink="">
      <cdr:nvSpPr>
        <cdr:cNvPr id="204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8721" y="855975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0.78825</cdr:x>
      <cdr:y>0.23563</cdr:y>
    </cdr:from>
    <cdr:to>
      <cdr:x>0.99544</cdr:x>
      <cdr:y>0.3179</cdr:y>
    </cdr:to>
    <cdr:sp macro="" textlink="">
      <cdr:nvSpPr>
        <cdr:cNvPr id="2150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1724" y="971807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2569" name="Chart 1">
          <a:extLst>
            <a:ext uri="{FF2B5EF4-FFF2-40B4-BE49-F238E27FC236}">
              <a16:creationId xmlns:a16="http://schemas.microsoft.com/office/drawing/2014/main" id="{B77FC002-F866-4C10-948E-2FF696DF6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22570" name="Chart 4">
          <a:extLst>
            <a:ext uri="{FF2B5EF4-FFF2-40B4-BE49-F238E27FC236}">
              <a16:creationId xmlns:a16="http://schemas.microsoft.com/office/drawing/2014/main" id="{8749420B-0D0F-4646-AC2B-10619D238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0.78291</cdr:x>
      <cdr:y>0.24149</cdr:y>
    </cdr:from>
    <cdr:to>
      <cdr:x>0.99011</cdr:x>
      <cdr:y>0.32377</cdr:y>
    </cdr:to>
    <cdr:sp macro="" textlink="">
      <cdr:nvSpPr>
        <cdr:cNvPr id="235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5045" y="995996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0.78463</cdr:x>
      <cdr:y>0.2874</cdr:y>
    </cdr:from>
    <cdr:to>
      <cdr:x>0.99182</cdr:x>
      <cdr:y>0.36968</cdr:y>
    </cdr:to>
    <cdr:sp macro="" textlink="">
      <cdr:nvSpPr>
        <cdr:cNvPr id="24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3622" y="1185343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5678" name="Chart 1">
          <a:extLst>
            <a:ext uri="{FF2B5EF4-FFF2-40B4-BE49-F238E27FC236}">
              <a16:creationId xmlns:a16="http://schemas.microsoft.com/office/drawing/2014/main" id="{93ADB88D-0BD0-4F06-AD36-60D46D4EF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0</xdr:row>
      <xdr:rowOff>9525</xdr:rowOff>
    </xdr:from>
    <xdr:to>
      <xdr:col>7</xdr:col>
      <xdr:colOff>9525</xdr:colOff>
      <xdr:row>10</xdr:row>
      <xdr:rowOff>123825</xdr:rowOff>
    </xdr:to>
    <xdr:graphicFrame macro="">
      <xdr:nvGraphicFramePr>
        <xdr:cNvPr id="25679" name="Chart 2">
          <a:extLst>
            <a:ext uri="{FF2B5EF4-FFF2-40B4-BE49-F238E27FC236}">
              <a16:creationId xmlns:a16="http://schemas.microsoft.com/office/drawing/2014/main" id="{D350F601-F116-4008-846B-36534383D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25680" name="Chart 4">
          <a:extLst>
            <a:ext uri="{FF2B5EF4-FFF2-40B4-BE49-F238E27FC236}">
              <a16:creationId xmlns:a16="http://schemas.microsoft.com/office/drawing/2014/main" id="{D809F64D-16E5-426D-934D-A1E90535A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23</xdr:row>
      <xdr:rowOff>76200</xdr:rowOff>
    </xdr:from>
    <xdr:to>
      <xdr:col>6</xdr:col>
      <xdr:colOff>704850</xdr:colOff>
      <xdr:row>34</xdr:row>
      <xdr:rowOff>28575</xdr:rowOff>
    </xdr:to>
    <xdr:graphicFrame macro="">
      <xdr:nvGraphicFramePr>
        <xdr:cNvPr id="25681" name="Chart 5">
          <a:extLst>
            <a:ext uri="{FF2B5EF4-FFF2-40B4-BE49-F238E27FC236}">
              <a16:creationId xmlns:a16="http://schemas.microsoft.com/office/drawing/2014/main" id="{B1147D57-755D-4F45-A8F1-74B0DEE02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0.75959</cdr:x>
      <cdr:y>0.56926</cdr:y>
    </cdr:from>
    <cdr:to>
      <cdr:x>0.86555</cdr:x>
      <cdr:y>0.65154</cdr:y>
    </cdr:to>
    <cdr:sp macro="" textlink="">
      <cdr:nvSpPr>
        <cdr:cNvPr id="266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8446" y="234782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0.43856</cdr:x>
      <cdr:y>0.29742</cdr:y>
    </cdr:from>
    <cdr:to>
      <cdr:x>0.54452</cdr:x>
      <cdr:y>0.3797</cdr:y>
    </cdr:to>
    <cdr:sp macro="" textlink="">
      <cdr:nvSpPr>
        <cdr:cNvPr id="276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3095" y="1226669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28750" name="Chart 1">
          <a:extLst>
            <a:ext uri="{FF2B5EF4-FFF2-40B4-BE49-F238E27FC236}">
              <a16:creationId xmlns:a16="http://schemas.microsoft.com/office/drawing/2014/main" id="{B35E5B94-4350-4338-A077-4DB730E52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9525</xdr:rowOff>
    </xdr:from>
    <xdr:to>
      <xdr:col>7</xdr:col>
      <xdr:colOff>0</xdr:colOff>
      <xdr:row>10</xdr:row>
      <xdr:rowOff>123825</xdr:rowOff>
    </xdr:to>
    <xdr:graphicFrame macro="">
      <xdr:nvGraphicFramePr>
        <xdr:cNvPr id="28751" name="Chart 2">
          <a:extLst>
            <a:ext uri="{FF2B5EF4-FFF2-40B4-BE49-F238E27FC236}">
              <a16:creationId xmlns:a16="http://schemas.microsoft.com/office/drawing/2014/main" id="{2A7CCF16-A9F3-40BB-9E42-53F6DCDBE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28752" name="Chart 4">
          <a:extLst>
            <a:ext uri="{FF2B5EF4-FFF2-40B4-BE49-F238E27FC236}">
              <a16:creationId xmlns:a16="http://schemas.microsoft.com/office/drawing/2014/main" id="{57089AC6-C2BD-426C-9709-AF9769D7E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523875</xdr:colOff>
      <xdr:row>26</xdr:row>
      <xdr:rowOff>38100</xdr:rowOff>
    </xdr:from>
    <xdr:to>
      <xdr:col>7</xdr:col>
      <xdr:colOff>0</xdr:colOff>
      <xdr:row>36</xdr:row>
      <xdr:rowOff>152400</xdr:rowOff>
    </xdr:to>
    <xdr:graphicFrame macro="">
      <xdr:nvGraphicFramePr>
        <xdr:cNvPr id="28753" name="Chart 5">
          <a:extLst>
            <a:ext uri="{FF2B5EF4-FFF2-40B4-BE49-F238E27FC236}">
              <a16:creationId xmlns:a16="http://schemas.microsoft.com/office/drawing/2014/main" id="{66FEEF33-5C37-4311-A453-95A3C337F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0.77038</cdr:x>
      <cdr:y>0.53946</cdr:y>
    </cdr:from>
    <cdr:to>
      <cdr:x>0.87634</cdr:x>
      <cdr:y>0.62174</cdr:y>
    </cdr:to>
    <cdr:sp macro="" textlink="">
      <cdr:nvSpPr>
        <cdr:cNvPr id="296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2402" y="2224921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0.29193</cdr:x>
      <cdr:y>0.07369</cdr:y>
    </cdr:from>
    <cdr:to>
      <cdr:x>0.49912</cdr:x>
      <cdr:y>0.15597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9814" y="303934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0.5732</cdr:x>
      <cdr:y>0.5209</cdr:y>
    </cdr:from>
    <cdr:to>
      <cdr:x>0.67916</cdr:x>
      <cdr:y>0.60318</cdr:y>
    </cdr:to>
    <cdr:sp macro="" textlink="">
      <cdr:nvSpPr>
        <cdr:cNvPr id="307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6379" y="214837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1822" name="Chart 1">
          <a:extLst>
            <a:ext uri="{FF2B5EF4-FFF2-40B4-BE49-F238E27FC236}">
              <a16:creationId xmlns:a16="http://schemas.microsoft.com/office/drawing/2014/main" id="{733E9C62-1CC6-4332-A0D3-366BAC7CC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10</xdr:row>
      <xdr:rowOff>114300</xdr:rowOff>
    </xdr:to>
    <xdr:graphicFrame macro="">
      <xdr:nvGraphicFramePr>
        <xdr:cNvPr id="31823" name="Chart 2">
          <a:extLst>
            <a:ext uri="{FF2B5EF4-FFF2-40B4-BE49-F238E27FC236}">
              <a16:creationId xmlns:a16="http://schemas.microsoft.com/office/drawing/2014/main" id="{9BA01DE1-3085-46A9-BF69-EF4369D6B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1824" name="Chart 4">
          <a:extLst>
            <a:ext uri="{FF2B5EF4-FFF2-40B4-BE49-F238E27FC236}">
              <a16:creationId xmlns:a16="http://schemas.microsoft.com/office/drawing/2014/main" id="{A81B5897-979E-46AC-8ECE-47ACAA338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23</xdr:row>
      <xdr:rowOff>47625</xdr:rowOff>
    </xdr:from>
    <xdr:to>
      <xdr:col>7</xdr:col>
      <xdr:colOff>38100</xdr:colOff>
      <xdr:row>34</xdr:row>
      <xdr:rowOff>0</xdr:rowOff>
    </xdr:to>
    <xdr:graphicFrame macro="">
      <xdr:nvGraphicFramePr>
        <xdr:cNvPr id="31825" name="Chart 5">
          <a:extLst>
            <a:ext uri="{FF2B5EF4-FFF2-40B4-BE49-F238E27FC236}">
              <a16:creationId xmlns:a16="http://schemas.microsoft.com/office/drawing/2014/main" id="{A0D7F19D-99AE-4C29-B632-31629E8E8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0.35444</cdr:x>
      <cdr:y>0.17945</cdr:y>
    </cdr:from>
    <cdr:to>
      <cdr:x>0.4604</cdr:x>
      <cdr:y>0.26173</cdr:y>
    </cdr:to>
    <cdr:sp macro="" textlink="">
      <cdr:nvSpPr>
        <cdr:cNvPr id="327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2442" y="74012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0.72942</cdr:x>
      <cdr:y>0.44958</cdr:y>
    </cdr:from>
    <cdr:to>
      <cdr:x>0.83538</cdr:x>
      <cdr:y>0.53186</cdr:y>
    </cdr:to>
    <cdr:sp macro="" textlink="">
      <cdr:nvSpPr>
        <cdr:cNvPr id="337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7577" y="185422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4894" name="Chart 1">
          <a:extLst>
            <a:ext uri="{FF2B5EF4-FFF2-40B4-BE49-F238E27FC236}">
              <a16:creationId xmlns:a16="http://schemas.microsoft.com/office/drawing/2014/main" id="{D8E61DA4-1039-4762-B6C1-4E177256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0</xdr:row>
      <xdr:rowOff>9525</xdr:rowOff>
    </xdr:from>
    <xdr:to>
      <xdr:col>6</xdr:col>
      <xdr:colOff>704850</xdr:colOff>
      <xdr:row>10</xdr:row>
      <xdr:rowOff>123825</xdr:rowOff>
    </xdr:to>
    <xdr:graphicFrame macro="">
      <xdr:nvGraphicFramePr>
        <xdr:cNvPr id="34895" name="Chart 2">
          <a:extLst>
            <a:ext uri="{FF2B5EF4-FFF2-40B4-BE49-F238E27FC236}">
              <a16:creationId xmlns:a16="http://schemas.microsoft.com/office/drawing/2014/main" id="{F3353DF8-1439-4051-88D5-A5252375B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4896" name="Chart 4">
          <a:extLst>
            <a:ext uri="{FF2B5EF4-FFF2-40B4-BE49-F238E27FC236}">
              <a16:creationId xmlns:a16="http://schemas.microsoft.com/office/drawing/2014/main" id="{4BBAC063-5783-4E11-AD1D-8D90E7486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590550</xdr:colOff>
      <xdr:row>23</xdr:row>
      <xdr:rowOff>66675</xdr:rowOff>
    </xdr:from>
    <xdr:to>
      <xdr:col>7</xdr:col>
      <xdr:colOff>66675</xdr:colOff>
      <xdr:row>34</xdr:row>
      <xdr:rowOff>9525</xdr:rowOff>
    </xdr:to>
    <xdr:graphicFrame macro="">
      <xdr:nvGraphicFramePr>
        <xdr:cNvPr id="34897" name="Chart 5">
          <a:extLst>
            <a:ext uri="{FF2B5EF4-FFF2-40B4-BE49-F238E27FC236}">
              <a16:creationId xmlns:a16="http://schemas.microsoft.com/office/drawing/2014/main" id="{5ED92865-F7A1-454A-8740-55148CED8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0.23206</cdr:x>
      <cdr:y>0.11693</cdr:y>
    </cdr:from>
    <cdr:to>
      <cdr:x>0.33802</cdr:x>
      <cdr:y>0.1992</cdr:y>
    </cdr:to>
    <cdr:sp macro="" textlink="">
      <cdr:nvSpPr>
        <cdr:cNvPr id="358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466" y="482250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0.82899</cdr:x>
      <cdr:y>0.50698</cdr:y>
    </cdr:from>
    <cdr:to>
      <cdr:x>0.93495</cdr:x>
      <cdr:y>0.58925</cdr:y>
    </cdr:to>
    <cdr:sp macro="" textlink="">
      <cdr:nvSpPr>
        <cdr:cNvPr id="368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489" y="209094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37966" name="Chart 1">
          <a:extLst>
            <a:ext uri="{FF2B5EF4-FFF2-40B4-BE49-F238E27FC236}">
              <a16:creationId xmlns:a16="http://schemas.microsoft.com/office/drawing/2014/main" id="{A5887D07-AF5F-49BE-893F-323B4B056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10</xdr:row>
      <xdr:rowOff>114300</xdr:rowOff>
    </xdr:to>
    <xdr:graphicFrame macro="">
      <xdr:nvGraphicFramePr>
        <xdr:cNvPr id="37967" name="Chart 2">
          <a:extLst>
            <a:ext uri="{FF2B5EF4-FFF2-40B4-BE49-F238E27FC236}">
              <a16:creationId xmlns:a16="http://schemas.microsoft.com/office/drawing/2014/main" id="{9D0DB284-91FF-4ED2-8312-1A33BE35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37968" name="Chart 4">
          <a:extLst>
            <a:ext uri="{FF2B5EF4-FFF2-40B4-BE49-F238E27FC236}">
              <a16:creationId xmlns:a16="http://schemas.microsoft.com/office/drawing/2014/main" id="{1C6BCC1A-F8AC-4624-85CF-22D9DC297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542925</xdr:colOff>
      <xdr:row>23</xdr:row>
      <xdr:rowOff>95250</xdr:rowOff>
    </xdr:from>
    <xdr:to>
      <xdr:col>7</xdr:col>
      <xdr:colOff>19050</xdr:colOff>
      <xdr:row>34</xdr:row>
      <xdr:rowOff>47625</xdr:rowOff>
    </xdr:to>
    <xdr:graphicFrame macro="">
      <xdr:nvGraphicFramePr>
        <xdr:cNvPr id="37969" name="Chart 5">
          <a:extLst>
            <a:ext uri="{FF2B5EF4-FFF2-40B4-BE49-F238E27FC236}">
              <a16:creationId xmlns:a16="http://schemas.microsoft.com/office/drawing/2014/main" id="{FE248C52-9D9F-434C-A902-939EC4011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0.20827</cdr:x>
      <cdr:y>0.01923</cdr:y>
    </cdr:from>
    <cdr:to>
      <cdr:x>0.31423</cdr:x>
      <cdr:y>0.10151</cdr:y>
    </cdr:to>
    <cdr:sp macro="" textlink="">
      <cdr:nvSpPr>
        <cdr:cNvPr id="389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501" y="7932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0.25364</cdr:x>
      <cdr:y>0.55363</cdr:y>
    </cdr:from>
    <cdr:to>
      <cdr:x>0.3596</cdr:x>
      <cdr:y>0.6359</cdr:y>
    </cdr:to>
    <cdr:sp macro="" textlink="">
      <cdr:nvSpPr>
        <cdr:cNvPr id="399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379" y="2283342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137" name="Chart 1">
          <a:extLst>
            <a:ext uri="{FF2B5EF4-FFF2-40B4-BE49-F238E27FC236}">
              <a16:creationId xmlns:a16="http://schemas.microsoft.com/office/drawing/2014/main" id="{B323E78D-79D0-45F4-BE97-B76EAC8E2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4138" name="Chart 4">
          <a:extLst>
            <a:ext uri="{FF2B5EF4-FFF2-40B4-BE49-F238E27FC236}">
              <a16:creationId xmlns:a16="http://schemas.microsoft.com/office/drawing/2014/main" id="{1EDBE32F-C056-48AE-B32F-D18799644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704850</xdr:colOff>
      <xdr:row>25</xdr:row>
      <xdr:rowOff>76200</xdr:rowOff>
    </xdr:to>
    <xdr:graphicFrame macro="">
      <xdr:nvGraphicFramePr>
        <xdr:cNvPr id="41037" name="Chart 1">
          <a:extLst>
            <a:ext uri="{FF2B5EF4-FFF2-40B4-BE49-F238E27FC236}">
              <a16:creationId xmlns:a16="http://schemas.microsoft.com/office/drawing/2014/main" id="{676A90C6-BBA4-413D-B0F2-F697964C4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</xdr:row>
      <xdr:rowOff>133350</xdr:rowOff>
    </xdr:from>
    <xdr:to>
      <xdr:col>6</xdr:col>
      <xdr:colOff>647700</xdr:colOff>
      <xdr:row>12</xdr:row>
      <xdr:rowOff>85725</xdr:rowOff>
    </xdr:to>
    <xdr:graphicFrame macro="">
      <xdr:nvGraphicFramePr>
        <xdr:cNvPr id="41038" name="Chart 2">
          <a:extLst>
            <a:ext uri="{FF2B5EF4-FFF2-40B4-BE49-F238E27FC236}">
              <a16:creationId xmlns:a16="http://schemas.microsoft.com/office/drawing/2014/main" id="{118ABC92-9007-4DCF-B18A-1AA268547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704850</xdr:colOff>
      <xdr:row>50</xdr:row>
      <xdr:rowOff>152400</xdr:rowOff>
    </xdr:to>
    <xdr:graphicFrame macro="">
      <xdr:nvGraphicFramePr>
        <xdr:cNvPr id="41039" name="Chart 3">
          <a:extLst>
            <a:ext uri="{FF2B5EF4-FFF2-40B4-BE49-F238E27FC236}">
              <a16:creationId xmlns:a16="http://schemas.microsoft.com/office/drawing/2014/main" id="{35D33236-7FC6-4FDA-8251-040609507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23</xdr:row>
      <xdr:rowOff>114300</xdr:rowOff>
    </xdr:from>
    <xdr:to>
      <xdr:col>7</xdr:col>
      <xdr:colOff>38100</xdr:colOff>
      <xdr:row>34</xdr:row>
      <xdr:rowOff>66675</xdr:rowOff>
    </xdr:to>
    <xdr:graphicFrame macro="">
      <xdr:nvGraphicFramePr>
        <xdr:cNvPr id="41040" name="Chart 4">
          <a:extLst>
            <a:ext uri="{FF2B5EF4-FFF2-40B4-BE49-F238E27FC236}">
              <a16:creationId xmlns:a16="http://schemas.microsoft.com/office/drawing/2014/main" id="{0BF600B3-DBFC-41BB-90E9-71CF4D63B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0.20953</cdr:x>
      <cdr:y>0.08005</cdr:y>
    </cdr:from>
    <cdr:to>
      <cdr:x>0.31569</cdr:x>
      <cdr:y>0.16232</cdr:y>
    </cdr:to>
    <cdr:sp macro="" textlink="">
      <cdr:nvSpPr>
        <cdr:cNvPr id="4198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800" y="330144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0.23724</cdr:x>
      <cdr:y>0.17945</cdr:y>
    </cdr:from>
    <cdr:to>
      <cdr:x>0.3434</cdr:x>
      <cdr:y>0.26173</cdr:y>
    </cdr:to>
    <cdr:sp macro="" textlink="">
      <cdr:nvSpPr>
        <cdr:cNvPr id="430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74012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4110" name="Chart 1">
          <a:extLst>
            <a:ext uri="{FF2B5EF4-FFF2-40B4-BE49-F238E27FC236}">
              <a16:creationId xmlns:a16="http://schemas.microsoft.com/office/drawing/2014/main" id="{91D1CAD1-FED1-4D8A-A71C-8D7CFB195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0</xdr:row>
      <xdr:rowOff>9525</xdr:rowOff>
    </xdr:from>
    <xdr:to>
      <xdr:col>6</xdr:col>
      <xdr:colOff>676275</xdr:colOff>
      <xdr:row>10</xdr:row>
      <xdr:rowOff>38100</xdr:rowOff>
    </xdr:to>
    <xdr:graphicFrame macro="">
      <xdr:nvGraphicFramePr>
        <xdr:cNvPr id="44111" name="Chart 2">
          <a:extLst>
            <a:ext uri="{FF2B5EF4-FFF2-40B4-BE49-F238E27FC236}">
              <a16:creationId xmlns:a16="http://schemas.microsoft.com/office/drawing/2014/main" id="{889CA3A3-E305-4805-8ED2-B7377E643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44112" name="Chart 4">
          <a:extLst>
            <a:ext uri="{FF2B5EF4-FFF2-40B4-BE49-F238E27FC236}">
              <a16:creationId xmlns:a16="http://schemas.microsoft.com/office/drawing/2014/main" id="{F3F2554F-A41B-41E6-8806-1DCFAF0D1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581025</xdr:colOff>
      <xdr:row>26</xdr:row>
      <xdr:rowOff>114300</xdr:rowOff>
    </xdr:from>
    <xdr:to>
      <xdr:col>7</xdr:col>
      <xdr:colOff>38100</xdr:colOff>
      <xdr:row>36</xdr:row>
      <xdr:rowOff>38100</xdr:rowOff>
    </xdr:to>
    <xdr:graphicFrame macro="">
      <xdr:nvGraphicFramePr>
        <xdr:cNvPr id="44113" name="Chart 5">
          <a:extLst>
            <a:ext uri="{FF2B5EF4-FFF2-40B4-BE49-F238E27FC236}">
              <a16:creationId xmlns:a16="http://schemas.microsoft.com/office/drawing/2014/main" id="{D672BA1D-2167-45B1-8088-AEA8BC39D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0.21514</cdr:x>
      <cdr:y>0.55631</cdr:y>
    </cdr:from>
    <cdr:to>
      <cdr:x>0.3211</cdr:x>
      <cdr:y>0.63859</cdr:y>
    </cdr:to>
    <cdr:sp macro="" textlink="">
      <cdr:nvSpPr>
        <cdr:cNvPr id="4505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5855" y="229441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0.24531</cdr:x>
      <cdr:y>0.56975</cdr:y>
    </cdr:from>
    <cdr:to>
      <cdr:x>0.35126</cdr:x>
      <cdr:y>0.65202</cdr:y>
    </cdr:to>
    <cdr:sp macro="" textlink="">
      <cdr:nvSpPr>
        <cdr:cNvPr id="460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6699" y="234982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47182" name="Chart 1">
          <a:extLst>
            <a:ext uri="{FF2B5EF4-FFF2-40B4-BE49-F238E27FC236}">
              <a16:creationId xmlns:a16="http://schemas.microsoft.com/office/drawing/2014/main" id="{7BC281FC-3FE0-4AE7-A1C8-2A6B2BB13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0</xdr:row>
      <xdr:rowOff>9525</xdr:rowOff>
    </xdr:from>
    <xdr:to>
      <xdr:col>6</xdr:col>
      <xdr:colOff>704850</xdr:colOff>
      <xdr:row>10</xdr:row>
      <xdr:rowOff>47625</xdr:rowOff>
    </xdr:to>
    <xdr:graphicFrame macro="">
      <xdr:nvGraphicFramePr>
        <xdr:cNvPr id="47183" name="Chart 2">
          <a:extLst>
            <a:ext uri="{FF2B5EF4-FFF2-40B4-BE49-F238E27FC236}">
              <a16:creationId xmlns:a16="http://schemas.microsoft.com/office/drawing/2014/main" id="{CBCAFD50-1951-4F72-B0A0-9D9CB573B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25</xdr:row>
      <xdr:rowOff>95250</xdr:rowOff>
    </xdr:from>
    <xdr:to>
      <xdr:col>7</xdr:col>
      <xdr:colOff>9525</xdr:colOff>
      <xdr:row>51</xdr:row>
      <xdr:rowOff>9525</xdr:rowOff>
    </xdr:to>
    <xdr:graphicFrame macro="">
      <xdr:nvGraphicFramePr>
        <xdr:cNvPr id="47184" name="Chart 4">
          <a:extLst>
            <a:ext uri="{FF2B5EF4-FFF2-40B4-BE49-F238E27FC236}">
              <a16:creationId xmlns:a16="http://schemas.microsoft.com/office/drawing/2014/main" id="{4F371910-B363-48BE-B5D0-8C3030621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9525</xdr:rowOff>
    </xdr:from>
    <xdr:to>
      <xdr:col>3</xdr:col>
      <xdr:colOff>190500</xdr:colOff>
      <xdr:row>35</xdr:row>
      <xdr:rowOff>123825</xdr:rowOff>
    </xdr:to>
    <xdr:graphicFrame macro="">
      <xdr:nvGraphicFramePr>
        <xdr:cNvPr id="47185" name="Chart 5">
          <a:extLst>
            <a:ext uri="{FF2B5EF4-FFF2-40B4-BE49-F238E27FC236}">
              <a16:creationId xmlns:a16="http://schemas.microsoft.com/office/drawing/2014/main" id="{4CCCB76D-8950-41B3-8C2E-F1ACB9FA7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0.41158</cdr:x>
      <cdr:y>0.19655</cdr:y>
    </cdr:from>
    <cdr:to>
      <cdr:x>0.51754</cdr:x>
      <cdr:y>0.27883</cdr:y>
    </cdr:to>
    <cdr:sp macro="" textlink="">
      <cdr:nvSpPr>
        <cdr:cNvPr id="4812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8178" y="810649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0.82041</cdr:x>
      <cdr:y>0.04292</cdr:y>
    </cdr:from>
    <cdr:to>
      <cdr:x>0.92637</cdr:x>
      <cdr:y>0.1252</cdr:y>
    </cdr:to>
    <cdr:sp macro="" textlink="">
      <cdr:nvSpPr>
        <cdr:cNvPr id="491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02584" y="177028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0254" name="Chart 1">
          <a:extLst>
            <a:ext uri="{FF2B5EF4-FFF2-40B4-BE49-F238E27FC236}">
              <a16:creationId xmlns:a16="http://schemas.microsoft.com/office/drawing/2014/main" id="{0489DA12-9B2D-46D0-91C8-9CD72A381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0</xdr:row>
      <xdr:rowOff>0</xdr:rowOff>
    </xdr:from>
    <xdr:to>
      <xdr:col>7</xdr:col>
      <xdr:colOff>0</xdr:colOff>
      <xdr:row>9</xdr:row>
      <xdr:rowOff>76200</xdr:rowOff>
    </xdr:to>
    <xdr:graphicFrame macro="">
      <xdr:nvGraphicFramePr>
        <xdr:cNvPr id="50255" name="Chart 2">
          <a:extLst>
            <a:ext uri="{FF2B5EF4-FFF2-40B4-BE49-F238E27FC236}">
              <a16:creationId xmlns:a16="http://schemas.microsoft.com/office/drawing/2014/main" id="{9444038C-5DC7-44CF-B77A-A6212E5D7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0256" name="Chart 4">
          <a:extLst>
            <a:ext uri="{FF2B5EF4-FFF2-40B4-BE49-F238E27FC236}">
              <a16:creationId xmlns:a16="http://schemas.microsoft.com/office/drawing/2014/main" id="{130FE31C-6B3B-47C3-9230-078365441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438150</xdr:colOff>
      <xdr:row>23</xdr:row>
      <xdr:rowOff>114300</xdr:rowOff>
    </xdr:from>
    <xdr:to>
      <xdr:col>6</xdr:col>
      <xdr:colOff>628650</xdr:colOff>
      <xdr:row>34</xdr:row>
      <xdr:rowOff>66675</xdr:rowOff>
    </xdr:to>
    <xdr:graphicFrame macro="">
      <xdr:nvGraphicFramePr>
        <xdr:cNvPr id="50257" name="Chart 5">
          <a:extLst>
            <a:ext uri="{FF2B5EF4-FFF2-40B4-BE49-F238E27FC236}">
              <a16:creationId xmlns:a16="http://schemas.microsoft.com/office/drawing/2014/main" id="{32888790-F0EA-4D1A-8857-3155D82BB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0.27599</cdr:x>
      <cdr:y>0.06832</cdr:y>
    </cdr:from>
    <cdr:to>
      <cdr:x>0.48318</cdr:x>
      <cdr:y>0.1506</cdr:y>
    </cdr:to>
    <cdr:sp macro="" textlink="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0104" y="281786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0.19895</cdr:x>
      <cdr:y>0.55485</cdr:y>
    </cdr:from>
    <cdr:to>
      <cdr:x>0.30491</cdr:x>
      <cdr:y>0.63713</cdr:y>
    </cdr:to>
    <cdr:sp macro="" textlink="">
      <cdr:nvSpPr>
        <cdr:cNvPr id="512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4895" y="2288394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0.4827</cdr:x>
      <cdr:y>0.50698</cdr:y>
    </cdr:from>
    <cdr:to>
      <cdr:x>0.58866</cdr:x>
      <cdr:y>0.58925</cdr:y>
    </cdr:to>
    <cdr:sp macro="" textlink="">
      <cdr:nvSpPr>
        <cdr:cNvPr id="522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822" y="2090943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53326" name="Chart 1">
          <a:extLst>
            <a:ext uri="{FF2B5EF4-FFF2-40B4-BE49-F238E27FC236}">
              <a16:creationId xmlns:a16="http://schemas.microsoft.com/office/drawing/2014/main" id="{628F38ED-5ADA-467E-A729-25F00A4D5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0</xdr:row>
      <xdr:rowOff>0</xdr:rowOff>
    </xdr:from>
    <xdr:to>
      <xdr:col>6</xdr:col>
      <xdr:colOff>600075</xdr:colOff>
      <xdr:row>10</xdr:row>
      <xdr:rowOff>28575</xdr:rowOff>
    </xdr:to>
    <xdr:graphicFrame macro="">
      <xdr:nvGraphicFramePr>
        <xdr:cNvPr id="53327" name="Chart 2">
          <a:extLst>
            <a:ext uri="{FF2B5EF4-FFF2-40B4-BE49-F238E27FC236}">
              <a16:creationId xmlns:a16="http://schemas.microsoft.com/office/drawing/2014/main" id="{51794EAC-172A-41BB-A076-663AB8DF1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7</xdr:col>
      <xdr:colOff>0</xdr:colOff>
      <xdr:row>51</xdr:row>
      <xdr:rowOff>0</xdr:rowOff>
    </xdr:to>
    <xdr:graphicFrame macro="">
      <xdr:nvGraphicFramePr>
        <xdr:cNvPr id="53328" name="Chart 4">
          <a:extLst>
            <a:ext uri="{FF2B5EF4-FFF2-40B4-BE49-F238E27FC236}">
              <a16:creationId xmlns:a16="http://schemas.microsoft.com/office/drawing/2014/main" id="{32A4AC40-678C-4F1F-9C2F-9ABF5E2DF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428625</xdr:colOff>
      <xdr:row>24</xdr:row>
      <xdr:rowOff>0</xdr:rowOff>
    </xdr:from>
    <xdr:to>
      <xdr:col>6</xdr:col>
      <xdr:colOff>619125</xdr:colOff>
      <xdr:row>34</xdr:row>
      <xdr:rowOff>114300</xdr:rowOff>
    </xdr:to>
    <xdr:graphicFrame macro="">
      <xdr:nvGraphicFramePr>
        <xdr:cNvPr id="53329" name="Chart 5">
          <a:extLst>
            <a:ext uri="{FF2B5EF4-FFF2-40B4-BE49-F238E27FC236}">
              <a16:creationId xmlns:a16="http://schemas.microsoft.com/office/drawing/2014/main" id="{3DDCA90A-395F-4F97-A408-250656290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0.2068</cdr:x>
      <cdr:y>0.55485</cdr:y>
    </cdr:from>
    <cdr:to>
      <cdr:x>0.31276</cdr:x>
      <cdr:y>0.63713</cdr:y>
    </cdr:to>
    <cdr:sp macro="" textlink="">
      <cdr:nvSpPr>
        <cdr:cNvPr id="542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4150" y="2288394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0.20705</cdr:x>
      <cdr:y>0.45593</cdr:y>
    </cdr:from>
    <cdr:to>
      <cdr:x>0.313</cdr:x>
      <cdr:y>0.53821</cdr:y>
    </cdr:to>
    <cdr:sp macro="" textlink="">
      <cdr:nvSpPr>
        <cdr:cNvPr id="552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5375" y="1880416"/>
          <a:ext cx="529824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Ages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0.31449</cdr:x>
      <cdr:y>0.06564</cdr:y>
    </cdr:from>
    <cdr:to>
      <cdr:x>0.52169</cdr:x>
      <cdr:y>0.14791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2653" y="270713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25</xdr:row>
      <xdr:rowOff>76200</xdr:rowOff>
    </xdr:to>
    <xdr:graphicFrame macro="">
      <xdr:nvGraphicFramePr>
        <xdr:cNvPr id="7209" name="Chart 1">
          <a:extLst>
            <a:ext uri="{FF2B5EF4-FFF2-40B4-BE49-F238E27FC236}">
              <a16:creationId xmlns:a16="http://schemas.microsoft.com/office/drawing/2014/main" id="{EF1CBE45-9AF7-47E2-B344-FB8CD42F3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7</xdr:col>
      <xdr:colOff>0</xdr:colOff>
      <xdr:row>50</xdr:row>
      <xdr:rowOff>152400</xdr:rowOff>
    </xdr:to>
    <xdr:graphicFrame macro="">
      <xdr:nvGraphicFramePr>
        <xdr:cNvPr id="7210" name="Chart 4">
          <a:extLst>
            <a:ext uri="{FF2B5EF4-FFF2-40B4-BE49-F238E27FC236}">
              <a16:creationId xmlns:a16="http://schemas.microsoft.com/office/drawing/2014/main" id="{59E4ED64-90FC-4699-B747-B97A2E7B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0.3525</cdr:x>
      <cdr:y>0.21853</cdr:y>
    </cdr:from>
    <cdr:to>
      <cdr:x>0.5597</cdr:x>
      <cdr:y>0.30081</cdr:y>
    </cdr:to>
    <cdr:sp macro="" textlink="">
      <cdr:nvSpPr>
        <cdr:cNvPr id="81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2726" y="901301"/>
          <a:ext cx="1036117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0.35692</cdr:x>
      <cdr:y>0.27544</cdr:y>
    </cdr:from>
    <cdr:to>
      <cdr:x>0.56411</cdr:x>
      <cdr:y>0.35772</cdr:y>
    </cdr:to>
    <cdr:sp macro="" textlink="">
      <cdr:nvSpPr>
        <cdr:cNvPr id="921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4804" y="1136017"/>
          <a:ext cx="1036116" cy="339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ms Rmn"/>
            </a:rPr>
            <a:t>Birth Year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72"/>
  <sheetViews>
    <sheetView workbookViewId="0"/>
  </sheetViews>
  <sheetFormatPr defaultRowHeight="12.75"/>
  <cols>
    <col min="1" max="1" width="21.42578125" style="19" customWidth="1"/>
    <col min="2" max="16384" width="9.14062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v>259</v>
      </c>
      <c r="C12" s="21"/>
      <c r="D12" s="21"/>
      <c r="E12" s="21"/>
      <c r="F12" s="21"/>
      <c r="G12" s="21"/>
      <c r="H12" s="21"/>
      <c r="I12" s="21">
        <v>1</v>
      </c>
      <c r="J12" s="21"/>
      <c r="K12" s="21"/>
      <c r="L12" s="21">
        <v>1</v>
      </c>
      <c r="M12" s="21">
        <v>2</v>
      </c>
      <c r="N12" s="21">
        <v>1</v>
      </c>
      <c r="O12" s="21">
        <v>1</v>
      </c>
      <c r="P12" s="21">
        <v>12</v>
      </c>
      <c r="Q12" s="21">
        <v>12</v>
      </c>
      <c r="R12" s="21">
        <v>13</v>
      </c>
      <c r="S12" s="21">
        <v>30</v>
      </c>
      <c r="T12" s="21">
        <v>33</v>
      </c>
      <c r="U12" s="21">
        <v>38</v>
      </c>
      <c r="V12" s="21">
        <v>31</v>
      </c>
      <c r="W12" s="21">
        <v>30</v>
      </c>
      <c r="X12" s="21">
        <v>33</v>
      </c>
      <c r="Y12" s="21">
        <v>21</v>
      </c>
      <c r="Z12" s="21"/>
      <c r="AA12" s="21"/>
      <c r="AB12" s="21"/>
      <c r="AC12" s="21"/>
    </row>
    <row r="13" spans="1:30" s="22" customFormat="1">
      <c r="A13" s="20">
        <v>1951</v>
      </c>
      <c r="B13" s="21">
        <v>276</v>
      </c>
      <c r="C13" s="21"/>
      <c r="D13" s="21"/>
      <c r="E13" s="21"/>
      <c r="F13" s="21"/>
      <c r="G13" s="21"/>
      <c r="H13" s="21"/>
      <c r="I13" s="21">
        <v>1</v>
      </c>
      <c r="J13" s="21"/>
      <c r="K13" s="21"/>
      <c r="L13" s="21"/>
      <c r="M13" s="21"/>
      <c r="N13" s="21">
        <v>2</v>
      </c>
      <c r="O13" s="21">
        <v>4</v>
      </c>
      <c r="P13" s="21">
        <v>14</v>
      </c>
      <c r="Q13" s="21">
        <v>17</v>
      </c>
      <c r="R13" s="21">
        <v>16</v>
      </c>
      <c r="S13" s="21">
        <v>24</v>
      </c>
      <c r="T13" s="21">
        <v>34</v>
      </c>
      <c r="U13" s="21">
        <v>49</v>
      </c>
      <c r="V13" s="21">
        <v>43</v>
      </c>
      <c r="W13" s="21">
        <v>32</v>
      </c>
      <c r="X13" s="21">
        <v>21</v>
      </c>
      <c r="Y13" s="21">
        <v>19</v>
      </c>
      <c r="Z13" s="21"/>
      <c r="AA13" s="21"/>
      <c r="AB13" s="21"/>
      <c r="AC13" s="21"/>
    </row>
    <row r="14" spans="1:30" s="23" customFormat="1">
      <c r="A14" s="20">
        <v>1952</v>
      </c>
      <c r="B14" s="21">
        <v>249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>
        <v>1</v>
      </c>
      <c r="N14" s="21">
        <v>1</v>
      </c>
      <c r="O14" s="21">
        <v>5</v>
      </c>
      <c r="P14" s="21">
        <v>5</v>
      </c>
      <c r="Q14" s="21">
        <v>10</v>
      </c>
      <c r="R14" s="21">
        <v>27</v>
      </c>
      <c r="S14" s="21">
        <v>23</v>
      </c>
      <c r="T14" s="21">
        <v>36</v>
      </c>
      <c r="U14" s="21">
        <v>43</v>
      </c>
      <c r="V14" s="21">
        <v>33</v>
      </c>
      <c r="W14" s="21">
        <v>27</v>
      </c>
      <c r="X14" s="21">
        <v>24</v>
      </c>
      <c r="Y14" s="21">
        <v>14</v>
      </c>
      <c r="Z14" s="21"/>
      <c r="AA14" s="21"/>
      <c r="AB14" s="21"/>
      <c r="AC14" s="21"/>
      <c r="AD14" s="22"/>
    </row>
    <row r="15" spans="1:30" s="23" customFormat="1">
      <c r="A15" s="20">
        <v>1953</v>
      </c>
      <c r="B15" s="21">
        <v>294</v>
      </c>
      <c r="C15" s="21"/>
      <c r="D15" s="21"/>
      <c r="E15" s="21"/>
      <c r="F15" s="21"/>
      <c r="G15" s="21"/>
      <c r="H15" s="21"/>
      <c r="I15" s="21">
        <v>1</v>
      </c>
      <c r="J15" s="21"/>
      <c r="K15" s="21"/>
      <c r="L15" s="21">
        <v>1</v>
      </c>
      <c r="M15" s="21">
        <v>1</v>
      </c>
      <c r="N15" s="21">
        <v>2</v>
      </c>
      <c r="O15" s="21">
        <v>3</v>
      </c>
      <c r="P15" s="21">
        <v>14</v>
      </c>
      <c r="Q15" s="21">
        <v>20</v>
      </c>
      <c r="R15" s="21">
        <v>25</v>
      </c>
      <c r="S15" s="21">
        <v>29</v>
      </c>
      <c r="T15" s="21">
        <v>46</v>
      </c>
      <c r="U15" s="21">
        <v>38</v>
      </c>
      <c r="V15" s="21">
        <v>44</v>
      </c>
      <c r="W15" s="21">
        <v>30</v>
      </c>
      <c r="X15" s="21">
        <v>24</v>
      </c>
      <c r="Y15" s="21">
        <v>16</v>
      </c>
      <c r="Z15" s="21"/>
      <c r="AA15" s="21"/>
      <c r="AB15" s="21"/>
      <c r="AC15" s="21"/>
    </row>
    <row r="16" spans="1:30" s="22" customFormat="1">
      <c r="A16" s="20">
        <v>1954</v>
      </c>
      <c r="B16" s="21">
        <v>270</v>
      </c>
      <c r="C16" s="21"/>
      <c r="D16" s="21"/>
      <c r="E16" s="21"/>
      <c r="F16" s="21"/>
      <c r="G16" s="21"/>
      <c r="H16" s="21">
        <v>1</v>
      </c>
      <c r="I16" s="21"/>
      <c r="J16" s="21">
        <v>1</v>
      </c>
      <c r="K16" s="21"/>
      <c r="L16" s="21">
        <v>2</v>
      </c>
      <c r="M16" s="21">
        <v>2</v>
      </c>
      <c r="N16" s="21">
        <v>6</v>
      </c>
      <c r="O16" s="21">
        <v>7</v>
      </c>
      <c r="P16" s="21">
        <v>5</v>
      </c>
      <c r="Q16" s="21">
        <v>8</v>
      </c>
      <c r="R16" s="21">
        <v>20</v>
      </c>
      <c r="S16" s="21">
        <v>31</v>
      </c>
      <c r="T16" s="21">
        <v>36</v>
      </c>
      <c r="U16" s="21">
        <v>46</v>
      </c>
      <c r="V16" s="21">
        <v>34</v>
      </c>
      <c r="W16" s="21">
        <v>29</v>
      </c>
      <c r="X16" s="21">
        <v>21</v>
      </c>
      <c r="Y16" s="21">
        <v>21</v>
      </c>
      <c r="Z16" s="21"/>
      <c r="AA16" s="21"/>
      <c r="AB16" s="21"/>
      <c r="AC16" s="21"/>
    </row>
    <row r="17" spans="1:30" s="23" customFormat="1">
      <c r="A17" s="20">
        <v>1955</v>
      </c>
      <c r="B17" s="21">
        <v>276</v>
      </c>
      <c r="C17" s="21"/>
      <c r="D17" s="21"/>
      <c r="E17" s="21"/>
      <c r="F17" s="21"/>
      <c r="G17" s="21"/>
      <c r="H17" s="21"/>
      <c r="I17" s="21">
        <v>2</v>
      </c>
      <c r="J17" s="21"/>
      <c r="K17" s="21">
        <v>1</v>
      </c>
      <c r="L17" s="21">
        <v>1</v>
      </c>
      <c r="M17" s="21">
        <v>2</v>
      </c>
      <c r="N17" s="21">
        <v>5</v>
      </c>
      <c r="O17" s="21">
        <v>6</v>
      </c>
      <c r="P17" s="21">
        <v>11</v>
      </c>
      <c r="Q17" s="21">
        <v>10</v>
      </c>
      <c r="R17" s="21">
        <v>25</v>
      </c>
      <c r="S17" s="21">
        <v>28</v>
      </c>
      <c r="T17" s="21">
        <v>37</v>
      </c>
      <c r="U17" s="21">
        <v>44</v>
      </c>
      <c r="V17" s="21">
        <v>26</v>
      </c>
      <c r="W17" s="21">
        <v>32</v>
      </c>
      <c r="X17" s="21">
        <v>24</v>
      </c>
      <c r="Y17" s="21">
        <v>22</v>
      </c>
      <c r="Z17" s="21"/>
      <c r="AA17" s="21"/>
      <c r="AB17" s="21"/>
      <c r="AC17" s="21"/>
    </row>
    <row r="18" spans="1:30" s="22" customFormat="1">
      <c r="A18" s="20">
        <v>1956</v>
      </c>
      <c r="B18" s="21">
        <v>301</v>
      </c>
      <c r="C18" s="21"/>
      <c r="D18" s="21"/>
      <c r="E18" s="21"/>
      <c r="F18" s="21"/>
      <c r="G18" s="21"/>
      <c r="H18" s="21">
        <v>1</v>
      </c>
      <c r="I18" s="21">
        <v>1</v>
      </c>
      <c r="J18" s="21"/>
      <c r="K18" s="21">
        <v>1</v>
      </c>
      <c r="L18" s="21">
        <v>1</v>
      </c>
      <c r="M18" s="21">
        <v>4</v>
      </c>
      <c r="N18" s="21">
        <v>4</v>
      </c>
      <c r="O18" s="21">
        <v>7</v>
      </c>
      <c r="P18" s="21">
        <v>10</v>
      </c>
      <c r="Q18" s="21">
        <v>14</v>
      </c>
      <c r="R18" s="21">
        <v>29</v>
      </c>
      <c r="S18" s="21">
        <v>30</v>
      </c>
      <c r="T18" s="21">
        <v>34</v>
      </c>
      <c r="U18" s="21">
        <v>49</v>
      </c>
      <c r="V18" s="21">
        <v>35</v>
      </c>
      <c r="W18" s="21">
        <v>31</v>
      </c>
      <c r="X18" s="21">
        <v>28</v>
      </c>
      <c r="Y18" s="21">
        <v>22</v>
      </c>
      <c r="Z18" s="21"/>
      <c r="AA18" s="21"/>
      <c r="AB18" s="21"/>
      <c r="AC18" s="21"/>
    </row>
    <row r="19" spans="1:30" s="22" customFormat="1">
      <c r="A19" s="20">
        <v>1957</v>
      </c>
      <c r="B19" s="21">
        <v>357</v>
      </c>
      <c r="C19" s="21"/>
      <c r="D19" s="21"/>
      <c r="E19" s="21"/>
      <c r="F19" s="21"/>
      <c r="G19" s="21"/>
      <c r="H19" s="21">
        <v>2</v>
      </c>
      <c r="I19" s="21">
        <v>1</v>
      </c>
      <c r="J19" s="21">
        <v>1</v>
      </c>
      <c r="K19" s="21"/>
      <c r="L19" s="21">
        <v>1</v>
      </c>
      <c r="M19" s="21">
        <v>4</v>
      </c>
      <c r="N19" s="21">
        <v>3</v>
      </c>
      <c r="O19" s="21">
        <v>7</v>
      </c>
      <c r="P19" s="21">
        <v>8</v>
      </c>
      <c r="Q19" s="21">
        <v>19</v>
      </c>
      <c r="R19" s="21">
        <v>22</v>
      </c>
      <c r="S19" s="21">
        <v>38</v>
      </c>
      <c r="T19" s="21">
        <v>38</v>
      </c>
      <c r="U19" s="21">
        <v>55</v>
      </c>
      <c r="V19" s="21">
        <v>47</v>
      </c>
      <c r="W19" s="21">
        <v>54</v>
      </c>
      <c r="X19" s="21">
        <v>33</v>
      </c>
      <c r="Y19" s="21">
        <v>24</v>
      </c>
      <c r="Z19" s="21"/>
      <c r="AA19" s="21"/>
      <c r="AB19" s="21"/>
      <c r="AC19" s="21"/>
    </row>
    <row r="20" spans="1:30" s="22" customFormat="1">
      <c r="A20" s="20">
        <v>1958</v>
      </c>
      <c r="B20" s="21">
        <v>343</v>
      </c>
      <c r="C20" s="21"/>
      <c r="D20" s="21"/>
      <c r="E20" s="21"/>
      <c r="F20" s="21"/>
      <c r="G20" s="21"/>
      <c r="H20" s="21"/>
      <c r="I20" s="21">
        <v>2</v>
      </c>
      <c r="J20" s="21"/>
      <c r="K20" s="21">
        <v>3</v>
      </c>
      <c r="L20" s="21">
        <v>1</v>
      </c>
      <c r="M20" s="21">
        <v>1</v>
      </c>
      <c r="N20" s="21">
        <v>5</v>
      </c>
      <c r="O20" s="21">
        <v>5</v>
      </c>
      <c r="P20" s="21">
        <v>12</v>
      </c>
      <c r="Q20" s="21">
        <v>20</v>
      </c>
      <c r="R20" s="21">
        <v>35</v>
      </c>
      <c r="S20" s="21">
        <v>36</v>
      </c>
      <c r="T20" s="21">
        <v>38</v>
      </c>
      <c r="U20" s="21">
        <v>44</v>
      </c>
      <c r="V20" s="21">
        <v>49</v>
      </c>
      <c r="W20" s="21">
        <v>40</v>
      </c>
      <c r="X20" s="21">
        <v>31</v>
      </c>
      <c r="Y20" s="21">
        <v>21</v>
      </c>
      <c r="Z20" s="21"/>
      <c r="AA20" s="21"/>
      <c r="AB20" s="21"/>
      <c r="AC20" s="21"/>
    </row>
    <row r="21" spans="1:30" s="22" customFormat="1">
      <c r="A21" s="20">
        <v>1959</v>
      </c>
      <c r="B21" s="21">
        <v>343</v>
      </c>
      <c r="C21" s="21"/>
      <c r="D21" s="21"/>
      <c r="E21" s="21"/>
      <c r="F21" s="21"/>
      <c r="G21" s="21"/>
      <c r="H21" s="21">
        <v>3</v>
      </c>
      <c r="I21" s="21">
        <v>1</v>
      </c>
      <c r="J21" s="21"/>
      <c r="K21" s="21">
        <v>2</v>
      </c>
      <c r="L21" s="21">
        <v>2</v>
      </c>
      <c r="M21" s="21"/>
      <c r="N21" s="21">
        <v>6</v>
      </c>
      <c r="O21" s="21">
        <v>3</v>
      </c>
      <c r="P21" s="21">
        <v>7</v>
      </c>
      <c r="Q21" s="21">
        <v>16</v>
      </c>
      <c r="R21" s="21">
        <v>25</v>
      </c>
      <c r="S21" s="21">
        <v>28</v>
      </c>
      <c r="T21" s="21">
        <v>39</v>
      </c>
      <c r="U21" s="21">
        <v>48</v>
      </c>
      <c r="V21" s="21">
        <v>47</v>
      </c>
      <c r="W21" s="21">
        <v>39</v>
      </c>
      <c r="X21" s="21">
        <v>42</v>
      </c>
      <c r="Y21" s="21">
        <v>35</v>
      </c>
      <c r="Z21" s="21"/>
      <c r="AA21" s="21"/>
      <c r="AB21" s="21"/>
      <c r="AC21" s="21"/>
      <c r="AD21" s="22" t="s">
        <v>28</v>
      </c>
    </row>
    <row r="22" spans="1:30" s="22" customFormat="1">
      <c r="A22" s="20">
        <v>1960</v>
      </c>
      <c r="B22" s="21">
        <v>349</v>
      </c>
      <c r="C22" s="21"/>
      <c r="D22" s="21"/>
      <c r="E22" s="21"/>
      <c r="F22" s="21"/>
      <c r="G22" s="21"/>
      <c r="H22" s="21"/>
      <c r="I22" s="21">
        <v>3</v>
      </c>
      <c r="J22" s="21">
        <v>1</v>
      </c>
      <c r="K22" s="21">
        <v>1</v>
      </c>
      <c r="L22" s="21">
        <v>3</v>
      </c>
      <c r="M22" s="21">
        <v>1</v>
      </c>
      <c r="N22" s="21">
        <v>2</v>
      </c>
      <c r="O22" s="21">
        <v>8</v>
      </c>
      <c r="P22" s="21">
        <v>13</v>
      </c>
      <c r="Q22" s="21">
        <v>16</v>
      </c>
      <c r="R22" s="21">
        <v>29</v>
      </c>
      <c r="S22" s="21">
        <v>41</v>
      </c>
      <c r="T22" s="21">
        <v>36</v>
      </c>
      <c r="U22" s="21">
        <v>45</v>
      </c>
      <c r="V22" s="21">
        <v>48</v>
      </c>
      <c r="W22" s="21">
        <v>47</v>
      </c>
      <c r="X22" s="21">
        <v>31</v>
      </c>
      <c r="Y22" s="21">
        <v>24</v>
      </c>
      <c r="Z22" s="21"/>
      <c r="AA22" s="21"/>
      <c r="AB22" s="21"/>
      <c r="AC22" s="21"/>
    </row>
    <row r="23" spans="1:30" s="22" customFormat="1">
      <c r="A23" s="20">
        <v>1961</v>
      </c>
      <c r="B23" s="21">
        <v>337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>
        <v>1</v>
      </c>
      <c r="N23" s="21">
        <v>5</v>
      </c>
      <c r="O23" s="21">
        <v>6</v>
      </c>
      <c r="P23" s="21">
        <v>7</v>
      </c>
      <c r="Q23" s="21">
        <v>12</v>
      </c>
      <c r="R23" s="21">
        <v>15</v>
      </c>
      <c r="S23" s="21">
        <v>41</v>
      </c>
      <c r="T23" s="21">
        <v>41</v>
      </c>
      <c r="U23" s="21">
        <v>48</v>
      </c>
      <c r="V23" s="21">
        <v>46</v>
      </c>
      <c r="W23" s="21">
        <v>49</v>
      </c>
      <c r="X23" s="21">
        <v>36</v>
      </c>
      <c r="Y23" s="21">
        <v>30</v>
      </c>
      <c r="Z23" s="21"/>
      <c r="AA23" s="21"/>
      <c r="AB23" s="21"/>
      <c r="AC23" s="21"/>
      <c r="AD23" s="25"/>
    </row>
    <row r="24" spans="1:30" s="22" customFormat="1">
      <c r="A24" s="20">
        <v>1962</v>
      </c>
      <c r="B24" s="21">
        <v>387</v>
      </c>
      <c r="C24" s="21"/>
      <c r="D24" s="21"/>
      <c r="E24" s="21"/>
      <c r="F24" s="21"/>
      <c r="G24" s="21"/>
      <c r="H24" s="21">
        <v>1</v>
      </c>
      <c r="I24" s="21">
        <v>1</v>
      </c>
      <c r="J24" s="21">
        <v>1</v>
      </c>
      <c r="K24" s="21">
        <v>2</v>
      </c>
      <c r="L24" s="21">
        <v>1</v>
      </c>
      <c r="M24" s="21">
        <v>3</v>
      </c>
      <c r="N24" s="21">
        <v>1</v>
      </c>
      <c r="O24" s="21">
        <v>2</v>
      </c>
      <c r="P24" s="21">
        <v>12</v>
      </c>
      <c r="Q24" s="21">
        <v>16</v>
      </c>
      <c r="R24" s="21">
        <v>27</v>
      </c>
      <c r="S24" s="21">
        <v>43</v>
      </c>
      <c r="T24" s="21">
        <v>50</v>
      </c>
      <c r="U24" s="21">
        <v>46</v>
      </c>
      <c r="V24" s="21">
        <v>60</v>
      </c>
      <c r="W24" s="21">
        <v>46</v>
      </c>
      <c r="X24" s="21">
        <v>42</v>
      </c>
      <c r="Y24" s="21">
        <v>33</v>
      </c>
      <c r="Z24" s="21"/>
      <c r="AA24" s="21"/>
      <c r="AB24" s="21"/>
      <c r="AC24" s="21"/>
    </row>
    <row r="25" spans="1:30" s="22" customFormat="1">
      <c r="A25" s="20">
        <v>1963</v>
      </c>
      <c r="B25" s="21">
        <v>372</v>
      </c>
      <c r="C25" s="21"/>
      <c r="D25" s="21"/>
      <c r="E25" s="21"/>
      <c r="F25" s="21"/>
      <c r="G25" s="21"/>
      <c r="H25" s="21">
        <v>2</v>
      </c>
      <c r="I25" s="21"/>
      <c r="J25" s="21">
        <v>1</v>
      </c>
      <c r="K25" s="21">
        <v>3</v>
      </c>
      <c r="L25" s="21"/>
      <c r="M25" s="21">
        <v>2</v>
      </c>
      <c r="N25" s="21">
        <v>1</v>
      </c>
      <c r="O25" s="21">
        <v>5</v>
      </c>
      <c r="P25" s="21">
        <v>9</v>
      </c>
      <c r="Q25" s="21">
        <v>14</v>
      </c>
      <c r="R25" s="21">
        <v>24</v>
      </c>
      <c r="S25" s="21">
        <v>36</v>
      </c>
      <c r="T25" s="21">
        <v>40</v>
      </c>
      <c r="U25" s="21">
        <v>48</v>
      </c>
      <c r="V25" s="21">
        <v>52</v>
      </c>
      <c r="W25" s="21">
        <v>57</v>
      </c>
      <c r="X25" s="21">
        <v>42</v>
      </c>
      <c r="Y25" s="21">
        <v>36</v>
      </c>
      <c r="Z25" s="21"/>
      <c r="AA25" s="21"/>
      <c r="AB25" s="21"/>
      <c r="AC25" s="21"/>
    </row>
    <row r="26" spans="1:30" s="22" customFormat="1">
      <c r="A26" s="20">
        <v>1964</v>
      </c>
      <c r="B26" s="21">
        <v>347</v>
      </c>
      <c r="C26" s="21"/>
      <c r="D26" s="21"/>
      <c r="E26" s="21"/>
      <c r="F26" s="21"/>
      <c r="G26" s="21"/>
      <c r="H26" s="21">
        <v>1</v>
      </c>
      <c r="I26" s="21">
        <v>1</v>
      </c>
      <c r="J26" s="21">
        <v>1</v>
      </c>
      <c r="K26" s="21"/>
      <c r="L26" s="21">
        <v>1</v>
      </c>
      <c r="M26" s="21">
        <v>1</v>
      </c>
      <c r="N26" s="21">
        <v>4</v>
      </c>
      <c r="O26" s="21">
        <v>4</v>
      </c>
      <c r="P26" s="21">
        <v>4</v>
      </c>
      <c r="Q26" s="21">
        <v>17</v>
      </c>
      <c r="R26" s="21">
        <v>23</v>
      </c>
      <c r="S26" s="21">
        <v>26</v>
      </c>
      <c r="T26" s="21">
        <v>46</v>
      </c>
      <c r="U26" s="21">
        <v>37</v>
      </c>
      <c r="V26" s="21">
        <v>56</v>
      </c>
      <c r="W26" s="21">
        <v>49</v>
      </c>
      <c r="X26" s="21">
        <v>41</v>
      </c>
      <c r="Y26" s="21">
        <v>35</v>
      </c>
      <c r="Z26" s="21"/>
      <c r="AA26" s="21"/>
      <c r="AB26" s="21"/>
      <c r="AC26" s="21"/>
    </row>
    <row r="27" spans="1:30" s="22" customFormat="1">
      <c r="A27" s="20">
        <v>1965</v>
      </c>
      <c r="B27" s="21">
        <v>345</v>
      </c>
      <c r="C27" s="21"/>
      <c r="D27" s="21"/>
      <c r="E27" s="21"/>
      <c r="F27" s="21"/>
      <c r="G27" s="21"/>
      <c r="H27" s="21"/>
      <c r="I27" s="21"/>
      <c r="J27" s="21">
        <v>1</v>
      </c>
      <c r="K27" s="21"/>
      <c r="L27" s="21">
        <v>1</v>
      </c>
      <c r="M27" s="21">
        <v>2</v>
      </c>
      <c r="N27" s="21">
        <v>4</v>
      </c>
      <c r="O27" s="21">
        <v>3</v>
      </c>
      <c r="P27" s="21">
        <v>10</v>
      </c>
      <c r="Q27" s="21">
        <v>20</v>
      </c>
      <c r="R27" s="21">
        <v>27</v>
      </c>
      <c r="S27" s="21">
        <v>46</v>
      </c>
      <c r="T27" s="21">
        <v>42</v>
      </c>
      <c r="U27" s="21">
        <v>46</v>
      </c>
      <c r="V27" s="21">
        <v>47</v>
      </c>
      <c r="W27" s="21">
        <v>39</v>
      </c>
      <c r="X27" s="21">
        <v>31</v>
      </c>
      <c r="Y27" s="21">
        <v>26</v>
      </c>
      <c r="Z27" s="21"/>
      <c r="AA27" s="21"/>
      <c r="AB27" s="21"/>
      <c r="AC27" s="21"/>
    </row>
    <row r="28" spans="1:30" s="22" customFormat="1">
      <c r="A28" s="20">
        <v>1966</v>
      </c>
      <c r="B28" s="21">
        <v>312</v>
      </c>
      <c r="C28" s="21"/>
      <c r="D28" s="21"/>
      <c r="E28" s="21"/>
      <c r="F28" s="21"/>
      <c r="G28" s="21"/>
      <c r="H28" s="21">
        <v>1</v>
      </c>
      <c r="I28" s="21"/>
      <c r="J28" s="21"/>
      <c r="K28" s="21"/>
      <c r="L28" s="21"/>
      <c r="M28" s="21">
        <v>2</v>
      </c>
      <c r="N28" s="21">
        <v>1</v>
      </c>
      <c r="O28" s="21">
        <v>8</v>
      </c>
      <c r="P28" s="21">
        <v>7</v>
      </c>
      <c r="Q28" s="21">
        <v>7</v>
      </c>
      <c r="R28" s="21">
        <v>20</v>
      </c>
      <c r="S28" s="21">
        <v>53</v>
      </c>
      <c r="T28" s="21">
        <v>35</v>
      </c>
      <c r="U28" s="21">
        <v>41</v>
      </c>
      <c r="V28" s="21">
        <v>44</v>
      </c>
      <c r="W28" s="21">
        <v>40</v>
      </c>
      <c r="X28" s="21">
        <v>28</v>
      </c>
      <c r="Y28" s="21">
        <v>25</v>
      </c>
      <c r="Z28" s="21"/>
      <c r="AA28" s="21"/>
      <c r="AB28" s="21"/>
      <c r="AC28" s="21"/>
    </row>
    <row r="29" spans="1:30" s="22" customFormat="1">
      <c r="A29" s="20">
        <v>1967</v>
      </c>
      <c r="B29" s="21">
        <v>326</v>
      </c>
      <c r="C29" s="21"/>
      <c r="D29" s="21"/>
      <c r="E29" s="21"/>
      <c r="F29" s="21"/>
      <c r="G29" s="21"/>
      <c r="H29" s="21"/>
      <c r="I29" s="21"/>
      <c r="J29" s="21">
        <v>1</v>
      </c>
      <c r="K29" s="21">
        <v>2</v>
      </c>
      <c r="L29" s="21"/>
      <c r="M29" s="21">
        <v>2</v>
      </c>
      <c r="N29" s="21">
        <v>3</v>
      </c>
      <c r="O29" s="21">
        <v>5</v>
      </c>
      <c r="P29" s="21">
        <v>7</v>
      </c>
      <c r="Q29" s="21">
        <v>13</v>
      </c>
      <c r="R29" s="21">
        <v>27</v>
      </c>
      <c r="S29" s="21">
        <v>32</v>
      </c>
      <c r="T29" s="21">
        <v>50</v>
      </c>
      <c r="U29" s="21">
        <v>36</v>
      </c>
      <c r="V29" s="21">
        <v>42</v>
      </c>
      <c r="W29" s="21">
        <v>48</v>
      </c>
      <c r="X29" s="21">
        <v>35</v>
      </c>
      <c r="Y29" s="21">
        <v>23</v>
      </c>
      <c r="Z29" s="21"/>
      <c r="AA29" s="21"/>
      <c r="AB29" s="21"/>
      <c r="AC29" s="21"/>
    </row>
    <row r="30" spans="1:30" s="22" customFormat="1">
      <c r="A30" s="20">
        <v>1968</v>
      </c>
      <c r="B30" s="21">
        <v>329</v>
      </c>
      <c r="C30" s="21"/>
      <c r="D30" s="21"/>
      <c r="E30" s="21"/>
      <c r="F30" s="21"/>
      <c r="G30" s="21"/>
      <c r="H30" s="21"/>
      <c r="I30" s="21">
        <v>3</v>
      </c>
      <c r="J30" s="21">
        <v>1</v>
      </c>
      <c r="K30" s="21"/>
      <c r="L30" s="21">
        <v>3</v>
      </c>
      <c r="M30" s="21">
        <v>2</v>
      </c>
      <c r="N30" s="21">
        <v>1</v>
      </c>
      <c r="O30" s="21">
        <v>4</v>
      </c>
      <c r="P30" s="21">
        <v>15</v>
      </c>
      <c r="Q30" s="21">
        <v>15</v>
      </c>
      <c r="R30" s="21">
        <v>35</v>
      </c>
      <c r="S30" s="21">
        <v>30</v>
      </c>
      <c r="T30" s="21">
        <v>40</v>
      </c>
      <c r="U30" s="21">
        <v>46</v>
      </c>
      <c r="V30" s="21">
        <v>46</v>
      </c>
      <c r="W30" s="21">
        <v>30</v>
      </c>
      <c r="X30" s="21">
        <v>29</v>
      </c>
      <c r="Y30" s="21">
        <v>29</v>
      </c>
      <c r="Z30" s="21"/>
      <c r="AA30" s="21"/>
      <c r="AB30" s="21"/>
      <c r="AC30" s="21"/>
    </row>
    <row r="31" spans="1:30" s="22" customFormat="1">
      <c r="A31" s="20">
        <v>1969</v>
      </c>
      <c r="B31" s="21">
        <v>381</v>
      </c>
      <c r="C31" s="21"/>
      <c r="D31" s="21"/>
      <c r="E31" s="21"/>
      <c r="F31" s="21"/>
      <c r="G31" s="21"/>
      <c r="H31" s="21"/>
      <c r="I31" s="21"/>
      <c r="J31" s="21">
        <v>1</v>
      </c>
      <c r="K31" s="21">
        <v>2</v>
      </c>
      <c r="L31" s="21">
        <v>1</v>
      </c>
      <c r="M31" s="21">
        <v>3</v>
      </c>
      <c r="N31" s="21">
        <v>2</v>
      </c>
      <c r="O31" s="21">
        <v>2</v>
      </c>
      <c r="P31" s="21">
        <v>10</v>
      </c>
      <c r="Q31" s="21">
        <v>11</v>
      </c>
      <c r="R31" s="21">
        <v>20</v>
      </c>
      <c r="S31" s="21">
        <v>49</v>
      </c>
      <c r="T31" s="21">
        <v>48</v>
      </c>
      <c r="U31" s="21">
        <v>50</v>
      </c>
      <c r="V31" s="21">
        <v>46</v>
      </c>
      <c r="W31" s="21">
        <v>58</v>
      </c>
      <c r="X31" s="21">
        <v>45</v>
      </c>
      <c r="Y31" s="21">
        <v>33</v>
      </c>
      <c r="Z31" s="21"/>
      <c r="AA31" s="21"/>
      <c r="AB31" s="21"/>
      <c r="AC31" s="21"/>
    </row>
    <row r="32" spans="1:30" s="22" customFormat="1">
      <c r="A32" s="20">
        <v>1970</v>
      </c>
      <c r="B32" s="21">
        <v>345</v>
      </c>
      <c r="C32" s="21"/>
      <c r="D32" s="21"/>
      <c r="E32" s="21"/>
      <c r="F32" s="21"/>
      <c r="G32" s="21"/>
      <c r="H32" s="21"/>
      <c r="I32" s="21"/>
      <c r="J32" s="21"/>
      <c r="K32" s="21">
        <v>1</v>
      </c>
      <c r="L32" s="21">
        <v>1</v>
      </c>
      <c r="M32" s="21">
        <v>2</v>
      </c>
      <c r="N32" s="21">
        <v>1</v>
      </c>
      <c r="O32" s="21">
        <v>4</v>
      </c>
      <c r="P32" s="21">
        <v>7</v>
      </c>
      <c r="Q32" s="21">
        <v>12</v>
      </c>
      <c r="R32" s="21">
        <v>27</v>
      </c>
      <c r="S32" s="21">
        <v>40</v>
      </c>
      <c r="T32" s="21">
        <v>33</v>
      </c>
      <c r="U32" s="21">
        <v>40</v>
      </c>
      <c r="V32" s="21">
        <v>52</v>
      </c>
      <c r="W32" s="21">
        <v>47</v>
      </c>
      <c r="X32" s="21">
        <v>46</v>
      </c>
      <c r="Y32" s="21">
        <v>32</v>
      </c>
      <c r="Z32" s="21"/>
      <c r="AA32" s="21"/>
      <c r="AB32" s="21"/>
      <c r="AC32" s="21"/>
    </row>
    <row r="33" spans="1:29" s="22" customFormat="1">
      <c r="A33" s="20">
        <v>1971</v>
      </c>
      <c r="B33" s="21">
        <v>364</v>
      </c>
      <c r="C33" s="21"/>
      <c r="D33" s="21"/>
      <c r="E33" s="21"/>
      <c r="F33" s="21"/>
      <c r="G33" s="21"/>
      <c r="H33" s="21"/>
      <c r="I33" s="21"/>
      <c r="J33" s="21">
        <v>1</v>
      </c>
      <c r="K33" s="21"/>
      <c r="L33" s="21">
        <v>4</v>
      </c>
      <c r="M33" s="21">
        <v>2</v>
      </c>
      <c r="N33" s="21">
        <v>5</v>
      </c>
      <c r="O33" s="21">
        <v>8</v>
      </c>
      <c r="P33" s="21">
        <v>14</v>
      </c>
      <c r="Q33" s="21">
        <v>20</v>
      </c>
      <c r="R33" s="21">
        <v>28</v>
      </c>
      <c r="S33" s="21">
        <v>36</v>
      </c>
      <c r="T33" s="21">
        <v>52</v>
      </c>
      <c r="U33" s="21">
        <v>33</v>
      </c>
      <c r="V33" s="21">
        <v>50</v>
      </c>
      <c r="W33" s="21">
        <v>42</v>
      </c>
      <c r="X33" s="21">
        <v>34</v>
      </c>
      <c r="Y33" s="21">
        <v>35</v>
      </c>
      <c r="Z33" s="21"/>
      <c r="AA33" s="21"/>
      <c r="AB33" s="21"/>
      <c r="AC33" s="21"/>
    </row>
    <row r="34" spans="1:29" s="22" customFormat="1">
      <c r="A34" s="20">
        <v>1972</v>
      </c>
      <c r="B34" s="21">
        <v>298</v>
      </c>
      <c r="C34" s="21"/>
      <c r="D34" s="21"/>
      <c r="E34" s="21"/>
      <c r="F34" s="21"/>
      <c r="G34" s="21"/>
      <c r="H34" s="21"/>
      <c r="I34" s="31"/>
      <c r="J34" s="21"/>
      <c r="K34" s="21">
        <v>4</v>
      </c>
      <c r="L34" s="21"/>
      <c r="M34" s="21">
        <v>2</v>
      </c>
      <c r="N34" s="21">
        <v>2</v>
      </c>
      <c r="O34" s="21">
        <v>8</v>
      </c>
      <c r="P34" s="21">
        <v>4</v>
      </c>
      <c r="Q34" s="21">
        <v>16</v>
      </c>
      <c r="R34" s="21">
        <v>24</v>
      </c>
      <c r="S34" s="21">
        <v>24</v>
      </c>
      <c r="T34" s="21">
        <v>46</v>
      </c>
      <c r="U34" s="21">
        <v>52</v>
      </c>
      <c r="V34" s="21">
        <v>36</v>
      </c>
      <c r="W34" s="21">
        <v>44</v>
      </c>
      <c r="X34" s="21">
        <v>36</v>
      </c>
      <c r="Y34" s="21"/>
      <c r="Z34" s="21"/>
      <c r="AA34" s="21"/>
      <c r="AB34" s="21"/>
      <c r="AC34" s="21"/>
    </row>
    <row r="35" spans="1:29" s="22" customFormat="1">
      <c r="A35" s="20">
        <v>1973</v>
      </c>
      <c r="B35" s="21">
        <v>309</v>
      </c>
      <c r="C35" s="21"/>
      <c r="D35" s="21"/>
      <c r="E35" s="21"/>
      <c r="F35" s="21"/>
      <c r="G35" s="21"/>
      <c r="H35" s="21"/>
      <c r="I35" s="21"/>
      <c r="J35" s="21">
        <v>1</v>
      </c>
      <c r="K35" s="21"/>
      <c r="L35" s="21">
        <v>4</v>
      </c>
      <c r="M35" s="21"/>
      <c r="N35" s="21">
        <v>2</v>
      </c>
      <c r="O35" s="21">
        <v>2</v>
      </c>
      <c r="P35" s="21">
        <v>10</v>
      </c>
      <c r="Q35" s="21">
        <v>10</v>
      </c>
      <c r="R35" s="21">
        <v>28</v>
      </c>
      <c r="S35" s="21">
        <v>27</v>
      </c>
      <c r="T35" s="21">
        <v>33</v>
      </c>
      <c r="U35" s="21">
        <v>42</v>
      </c>
      <c r="V35" s="21">
        <v>50</v>
      </c>
      <c r="W35" s="21">
        <v>34</v>
      </c>
      <c r="X35" s="21">
        <v>33</v>
      </c>
      <c r="Y35" s="21">
        <v>33</v>
      </c>
      <c r="Z35" s="21"/>
      <c r="AA35" s="21"/>
      <c r="AB35" s="21"/>
      <c r="AC35" s="21"/>
    </row>
    <row r="36" spans="1:29" s="22" customFormat="1">
      <c r="A36" s="20">
        <v>1974</v>
      </c>
      <c r="B36" s="21">
        <v>354</v>
      </c>
      <c r="C36" s="21"/>
      <c r="D36" s="21"/>
      <c r="E36" s="21"/>
      <c r="F36" s="21"/>
      <c r="G36" s="21"/>
      <c r="H36" s="21"/>
      <c r="I36" s="21"/>
      <c r="J36" s="21">
        <v>1</v>
      </c>
      <c r="K36" s="21"/>
      <c r="L36" s="21">
        <v>1</v>
      </c>
      <c r="M36" s="21">
        <v>1</v>
      </c>
      <c r="N36" s="21">
        <v>2</v>
      </c>
      <c r="O36" s="21">
        <v>5</v>
      </c>
      <c r="P36" s="21">
        <v>5</v>
      </c>
      <c r="Q36" s="21">
        <v>18</v>
      </c>
      <c r="R36" s="21">
        <v>23</v>
      </c>
      <c r="S36" s="21">
        <v>40</v>
      </c>
      <c r="T36" s="21">
        <v>46</v>
      </c>
      <c r="U36" s="21">
        <v>47</v>
      </c>
      <c r="V36" s="21">
        <v>50</v>
      </c>
      <c r="W36" s="21">
        <v>44</v>
      </c>
      <c r="X36" s="21">
        <v>36</v>
      </c>
      <c r="Y36" s="21">
        <v>35</v>
      </c>
      <c r="Z36" s="21"/>
      <c r="AA36" s="21"/>
      <c r="AB36" s="21"/>
      <c r="AC36" s="21"/>
    </row>
    <row r="37" spans="1:29" s="22" customFormat="1">
      <c r="A37" s="20">
        <v>1975</v>
      </c>
      <c r="B37" s="21">
        <v>351</v>
      </c>
      <c r="C37" s="21"/>
      <c r="D37" s="21"/>
      <c r="E37" s="21"/>
      <c r="F37" s="21"/>
      <c r="G37" s="21"/>
      <c r="H37" s="21"/>
      <c r="I37" s="21"/>
      <c r="J37" s="21">
        <v>1</v>
      </c>
      <c r="K37" s="21"/>
      <c r="L37" s="21">
        <v>1</v>
      </c>
      <c r="M37" s="21">
        <v>2</v>
      </c>
      <c r="N37" s="21">
        <v>3</v>
      </c>
      <c r="O37" s="21">
        <v>3</v>
      </c>
      <c r="P37" s="21">
        <v>4</v>
      </c>
      <c r="Q37" s="21">
        <v>9</v>
      </c>
      <c r="R37" s="21">
        <v>23</v>
      </c>
      <c r="S37" s="21">
        <v>29</v>
      </c>
      <c r="T37" s="21">
        <v>40</v>
      </c>
      <c r="U37" s="21">
        <v>60</v>
      </c>
      <c r="V37" s="21">
        <v>62</v>
      </c>
      <c r="W37" s="21">
        <v>42</v>
      </c>
      <c r="X37" s="21">
        <v>45</v>
      </c>
      <c r="Y37" s="21">
        <v>27</v>
      </c>
      <c r="Z37" s="21"/>
      <c r="AA37" s="21"/>
      <c r="AB37" s="21"/>
      <c r="AC37" s="21"/>
    </row>
    <row r="38" spans="1:29" s="22" customFormat="1">
      <c r="A38" s="20">
        <v>1976</v>
      </c>
      <c r="B38" s="21">
        <v>342</v>
      </c>
      <c r="C38" s="21"/>
      <c r="D38" s="21"/>
      <c r="E38" s="21"/>
      <c r="F38" s="21"/>
      <c r="G38" s="21"/>
      <c r="H38" s="21"/>
      <c r="I38" s="21"/>
      <c r="J38" s="21">
        <v>1</v>
      </c>
      <c r="K38" s="21">
        <v>1</v>
      </c>
      <c r="L38" s="21">
        <v>2</v>
      </c>
      <c r="M38" s="21">
        <v>2</v>
      </c>
      <c r="N38" s="21">
        <v>5</v>
      </c>
      <c r="O38" s="21">
        <v>1</v>
      </c>
      <c r="P38" s="21">
        <v>5</v>
      </c>
      <c r="Q38" s="21">
        <v>21</v>
      </c>
      <c r="R38" s="21">
        <v>23</v>
      </c>
      <c r="S38" s="21">
        <v>35</v>
      </c>
      <c r="T38" s="21">
        <v>37</v>
      </c>
      <c r="U38" s="21">
        <v>35</v>
      </c>
      <c r="V38" s="21">
        <v>53</v>
      </c>
      <c r="W38" s="21">
        <v>47</v>
      </c>
      <c r="X38" s="21">
        <v>40</v>
      </c>
      <c r="Y38" s="21">
        <v>34</v>
      </c>
      <c r="Z38" s="21"/>
      <c r="AA38" s="21"/>
      <c r="AB38" s="21"/>
      <c r="AC38" s="21"/>
    </row>
    <row r="39" spans="1:29" s="22" customFormat="1">
      <c r="A39" s="20">
        <v>1977</v>
      </c>
      <c r="B39" s="21">
        <v>399</v>
      </c>
      <c r="C39" s="21"/>
      <c r="D39" s="21"/>
      <c r="E39" s="21"/>
      <c r="F39" s="21"/>
      <c r="G39" s="21"/>
      <c r="H39" s="21"/>
      <c r="I39" s="21"/>
      <c r="J39" s="21"/>
      <c r="K39" s="21"/>
      <c r="L39" s="21">
        <v>2</v>
      </c>
      <c r="M39" s="21">
        <v>2</v>
      </c>
      <c r="N39" s="21">
        <v>3</v>
      </c>
      <c r="O39" s="21">
        <v>3</v>
      </c>
      <c r="P39" s="21">
        <v>10</v>
      </c>
      <c r="Q39" s="21">
        <v>10</v>
      </c>
      <c r="R39" s="21">
        <v>26</v>
      </c>
      <c r="S39" s="21">
        <v>45</v>
      </c>
      <c r="T39" s="21">
        <v>35</v>
      </c>
      <c r="U39" s="21">
        <v>74</v>
      </c>
      <c r="V39" s="21">
        <v>64</v>
      </c>
      <c r="W39" s="21">
        <v>50</v>
      </c>
      <c r="X39" s="21">
        <v>38</v>
      </c>
      <c r="Y39" s="21">
        <v>37</v>
      </c>
      <c r="Z39" s="21"/>
      <c r="AA39" s="21"/>
      <c r="AB39" s="21"/>
      <c r="AC39" s="21"/>
    </row>
    <row r="40" spans="1:29" s="22" customFormat="1">
      <c r="A40" s="20">
        <v>1978</v>
      </c>
      <c r="B40" s="19">
        <f t="shared" ref="B40:B53" si="0">SUM(H40:AC40)</f>
        <v>325</v>
      </c>
      <c r="C40" s="56">
        <v>0</v>
      </c>
      <c r="D40" s="21"/>
      <c r="E40" s="21"/>
      <c r="F40" s="21"/>
      <c r="H40" s="56">
        <v>0</v>
      </c>
      <c r="I40" s="56">
        <v>0</v>
      </c>
      <c r="J40" s="56">
        <v>1</v>
      </c>
      <c r="K40" s="56">
        <v>0</v>
      </c>
      <c r="L40" s="56">
        <v>1</v>
      </c>
      <c r="M40" s="56">
        <v>1</v>
      </c>
      <c r="N40" s="56">
        <v>1</v>
      </c>
      <c r="O40" s="56">
        <v>2</v>
      </c>
      <c r="P40" s="56">
        <v>11</v>
      </c>
      <c r="Q40" s="56">
        <v>12</v>
      </c>
      <c r="R40" s="56">
        <v>24</v>
      </c>
      <c r="S40" s="56">
        <v>45</v>
      </c>
      <c r="T40" s="56">
        <v>37</v>
      </c>
      <c r="U40" s="56">
        <v>44</v>
      </c>
      <c r="V40" s="56">
        <v>46</v>
      </c>
      <c r="W40" s="56">
        <v>38</v>
      </c>
      <c r="X40" s="56">
        <v>39</v>
      </c>
      <c r="Y40" s="56">
        <v>23</v>
      </c>
      <c r="Z40" s="21"/>
      <c r="AA40" s="21"/>
      <c r="AB40" s="21"/>
      <c r="AC40" s="21"/>
    </row>
    <row r="41" spans="1:29" s="22" customFormat="1">
      <c r="A41" s="20">
        <v>1979</v>
      </c>
      <c r="B41" s="19">
        <f t="shared" si="0"/>
        <v>314</v>
      </c>
      <c r="C41" s="56">
        <v>0</v>
      </c>
      <c r="D41" s="21"/>
      <c r="E41" s="21"/>
      <c r="F41" s="21"/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2</v>
      </c>
      <c r="O41" s="56">
        <v>2</v>
      </c>
      <c r="P41" s="56">
        <v>3</v>
      </c>
      <c r="Q41" s="56">
        <v>13</v>
      </c>
      <c r="R41" s="56">
        <v>19</v>
      </c>
      <c r="S41" s="56">
        <v>29</v>
      </c>
      <c r="T41" s="56">
        <v>45</v>
      </c>
      <c r="U41" s="56">
        <v>43</v>
      </c>
      <c r="V41" s="56">
        <v>50</v>
      </c>
      <c r="W41" s="56">
        <v>44</v>
      </c>
      <c r="X41" s="56">
        <v>26</v>
      </c>
      <c r="Y41" s="56">
        <v>38</v>
      </c>
      <c r="Z41" s="21"/>
      <c r="AA41" s="21"/>
      <c r="AB41" s="21"/>
      <c r="AC41" s="21"/>
    </row>
    <row r="42" spans="1:29" s="22" customFormat="1">
      <c r="A42" s="20">
        <v>1980</v>
      </c>
      <c r="B42" s="19">
        <f t="shared" si="0"/>
        <v>322</v>
      </c>
      <c r="C42" s="56">
        <v>0</v>
      </c>
      <c r="D42" s="21"/>
      <c r="E42" s="21"/>
      <c r="F42" s="21"/>
      <c r="H42" s="56">
        <v>0</v>
      </c>
      <c r="I42" s="56">
        <v>0</v>
      </c>
      <c r="J42" s="56">
        <v>0</v>
      </c>
      <c r="K42" s="56">
        <v>0</v>
      </c>
      <c r="L42" s="56">
        <v>2</v>
      </c>
      <c r="M42" s="56">
        <v>1</v>
      </c>
      <c r="N42" s="56">
        <v>3</v>
      </c>
      <c r="O42" s="56">
        <v>6</v>
      </c>
      <c r="P42" s="56">
        <v>5</v>
      </c>
      <c r="Q42" s="56">
        <v>15</v>
      </c>
      <c r="R42" s="56">
        <v>23</v>
      </c>
      <c r="S42" s="56">
        <v>39</v>
      </c>
      <c r="T42" s="56">
        <v>40</v>
      </c>
      <c r="U42" s="56">
        <v>41</v>
      </c>
      <c r="V42" s="56">
        <v>47</v>
      </c>
      <c r="W42" s="56">
        <v>40</v>
      </c>
      <c r="X42" s="56">
        <v>27</v>
      </c>
      <c r="Y42" s="56">
        <v>33</v>
      </c>
      <c r="Z42" s="21"/>
      <c r="AA42" s="21"/>
      <c r="AB42" s="21"/>
      <c r="AC42" s="21"/>
    </row>
    <row r="43" spans="1:29" s="22" customFormat="1">
      <c r="A43" s="20">
        <v>1981</v>
      </c>
      <c r="B43" s="19">
        <f t="shared" si="0"/>
        <v>354</v>
      </c>
      <c r="C43" s="56">
        <v>0</v>
      </c>
      <c r="D43" s="21"/>
      <c r="E43" s="21"/>
      <c r="F43" s="21"/>
      <c r="H43" s="56">
        <v>0</v>
      </c>
      <c r="I43" s="56">
        <v>1</v>
      </c>
      <c r="J43" s="56">
        <v>0</v>
      </c>
      <c r="K43" s="56">
        <v>0</v>
      </c>
      <c r="L43" s="56">
        <v>1</v>
      </c>
      <c r="M43" s="56">
        <v>0</v>
      </c>
      <c r="N43" s="56">
        <v>2</v>
      </c>
      <c r="O43" s="56">
        <v>3</v>
      </c>
      <c r="P43" s="56">
        <v>7</v>
      </c>
      <c r="Q43" s="56">
        <v>15</v>
      </c>
      <c r="R43" s="56">
        <v>14</v>
      </c>
      <c r="S43" s="56">
        <v>34</v>
      </c>
      <c r="T43" s="56">
        <v>35</v>
      </c>
      <c r="U43" s="56">
        <v>66</v>
      </c>
      <c r="V43" s="56">
        <v>55</v>
      </c>
      <c r="W43" s="56">
        <v>46</v>
      </c>
      <c r="X43" s="56">
        <v>33</v>
      </c>
      <c r="Y43" s="56">
        <v>42</v>
      </c>
      <c r="Z43" s="21"/>
      <c r="AA43" s="21"/>
      <c r="AB43" s="21"/>
      <c r="AC43" s="21"/>
    </row>
    <row r="44" spans="1:29" s="22" customFormat="1">
      <c r="A44" s="20">
        <v>1982</v>
      </c>
      <c r="B44" s="19">
        <f t="shared" si="0"/>
        <v>353</v>
      </c>
      <c r="C44" s="56">
        <v>0</v>
      </c>
      <c r="D44" s="21"/>
      <c r="E44" s="21"/>
      <c r="F44" s="21"/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1</v>
      </c>
      <c r="N44" s="56">
        <v>1</v>
      </c>
      <c r="O44" s="56">
        <v>5</v>
      </c>
      <c r="P44" s="56">
        <v>9</v>
      </c>
      <c r="Q44" s="56">
        <v>9</v>
      </c>
      <c r="R44" s="56">
        <v>15</v>
      </c>
      <c r="S44" s="56">
        <v>39</v>
      </c>
      <c r="T44" s="56">
        <v>49</v>
      </c>
      <c r="U44" s="56">
        <v>59</v>
      </c>
      <c r="V44" s="56">
        <v>44</v>
      </c>
      <c r="W44" s="56">
        <v>43</v>
      </c>
      <c r="X44" s="56">
        <v>39</v>
      </c>
      <c r="Y44" s="56">
        <v>40</v>
      </c>
      <c r="Z44" s="21"/>
      <c r="AA44" s="21"/>
      <c r="AB44" s="21"/>
      <c r="AC44" s="21"/>
    </row>
    <row r="45" spans="1:29" s="22" customFormat="1">
      <c r="A45" s="20">
        <v>1983</v>
      </c>
      <c r="B45" s="19">
        <f t="shared" si="0"/>
        <v>323</v>
      </c>
      <c r="C45" s="56">
        <v>0</v>
      </c>
      <c r="D45" s="21"/>
      <c r="E45" s="21"/>
      <c r="F45" s="21"/>
      <c r="H45" s="56">
        <v>0</v>
      </c>
      <c r="I45" s="56">
        <v>0</v>
      </c>
      <c r="J45" s="56">
        <v>0</v>
      </c>
      <c r="K45" s="56">
        <v>1</v>
      </c>
      <c r="L45" s="56">
        <v>0</v>
      </c>
      <c r="M45" s="56">
        <v>0</v>
      </c>
      <c r="N45" s="56">
        <v>1</v>
      </c>
      <c r="O45" s="56">
        <v>8</v>
      </c>
      <c r="P45" s="56">
        <v>9</v>
      </c>
      <c r="Q45" s="56">
        <v>8</v>
      </c>
      <c r="R45" s="56">
        <v>18</v>
      </c>
      <c r="S45" s="56">
        <v>29</v>
      </c>
      <c r="T45" s="56">
        <v>38</v>
      </c>
      <c r="U45" s="56">
        <v>52</v>
      </c>
      <c r="V45" s="56">
        <v>49</v>
      </c>
      <c r="W45" s="56">
        <v>50</v>
      </c>
      <c r="X45" s="56">
        <v>25</v>
      </c>
      <c r="Y45" s="56">
        <v>35</v>
      </c>
      <c r="Z45" s="21"/>
      <c r="AA45" s="21"/>
      <c r="AB45" s="21"/>
      <c r="AC45" s="21"/>
    </row>
    <row r="46" spans="1:29" s="22" customFormat="1">
      <c r="A46" s="20">
        <v>1984</v>
      </c>
      <c r="B46" s="19">
        <f t="shared" si="0"/>
        <v>322</v>
      </c>
      <c r="C46" s="56">
        <v>0</v>
      </c>
      <c r="D46" s="21"/>
      <c r="E46" s="21"/>
      <c r="F46" s="21"/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1</v>
      </c>
      <c r="N46" s="56">
        <v>2</v>
      </c>
      <c r="O46" s="56">
        <v>2</v>
      </c>
      <c r="P46" s="56">
        <v>10</v>
      </c>
      <c r="Q46" s="56">
        <v>5</v>
      </c>
      <c r="R46" s="56">
        <v>16</v>
      </c>
      <c r="S46" s="56">
        <v>26</v>
      </c>
      <c r="T46" s="56">
        <v>30</v>
      </c>
      <c r="U46" s="56">
        <v>42</v>
      </c>
      <c r="V46" s="56">
        <v>45</v>
      </c>
      <c r="W46" s="56">
        <v>47</v>
      </c>
      <c r="X46" s="56">
        <v>45</v>
      </c>
      <c r="Y46" s="56">
        <v>51</v>
      </c>
      <c r="Z46" s="21"/>
      <c r="AA46" s="21"/>
      <c r="AB46" s="21"/>
      <c r="AC46" s="21"/>
    </row>
    <row r="47" spans="1:29" s="22" customFormat="1">
      <c r="A47" s="20">
        <v>1985</v>
      </c>
      <c r="B47" s="19">
        <f t="shared" si="0"/>
        <v>322</v>
      </c>
      <c r="C47" s="56">
        <v>0</v>
      </c>
      <c r="D47" s="21"/>
      <c r="E47" s="21"/>
      <c r="F47" s="21"/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2</v>
      </c>
      <c r="N47" s="56">
        <v>2</v>
      </c>
      <c r="O47" s="56">
        <v>6</v>
      </c>
      <c r="P47" s="56">
        <v>7</v>
      </c>
      <c r="Q47" s="56">
        <v>9</v>
      </c>
      <c r="R47" s="56">
        <v>20</v>
      </c>
      <c r="S47" s="56">
        <v>29</v>
      </c>
      <c r="T47" s="56">
        <v>40</v>
      </c>
      <c r="U47" s="56">
        <v>43</v>
      </c>
      <c r="V47" s="56">
        <v>47</v>
      </c>
      <c r="W47" s="56">
        <v>51</v>
      </c>
      <c r="X47" s="56">
        <v>35</v>
      </c>
      <c r="Y47" s="56">
        <v>31</v>
      </c>
      <c r="Z47" s="21"/>
      <c r="AA47" s="21"/>
      <c r="AB47" s="21"/>
      <c r="AC47" s="21"/>
    </row>
    <row r="48" spans="1:29" s="22" customFormat="1">
      <c r="A48" s="20">
        <v>1986</v>
      </c>
      <c r="B48" s="19">
        <f t="shared" si="0"/>
        <v>342</v>
      </c>
      <c r="C48" s="56">
        <v>0</v>
      </c>
      <c r="D48" s="21"/>
      <c r="E48" s="21"/>
      <c r="F48" s="21"/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2</v>
      </c>
      <c r="N48" s="56">
        <v>6</v>
      </c>
      <c r="O48" s="56">
        <v>3</v>
      </c>
      <c r="P48" s="56">
        <v>11</v>
      </c>
      <c r="Q48" s="56">
        <v>13</v>
      </c>
      <c r="R48" s="56">
        <v>11</v>
      </c>
      <c r="S48" s="56">
        <v>25</v>
      </c>
      <c r="T48" s="56">
        <v>31</v>
      </c>
      <c r="U48" s="56">
        <v>54</v>
      </c>
      <c r="V48" s="56">
        <v>46</v>
      </c>
      <c r="W48" s="56">
        <v>53</v>
      </c>
      <c r="X48" s="56">
        <v>44</v>
      </c>
      <c r="Y48" s="56">
        <v>43</v>
      </c>
      <c r="Z48" s="21"/>
      <c r="AA48" s="21"/>
      <c r="AB48" s="21"/>
      <c r="AC48" s="21"/>
    </row>
    <row r="49" spans="1:29" s="22" customFormat="1">
      <c r="A49" s="20">
        <v>1987</v>
      </c>
      <c r="B49" s="19">
        <f t="shared" si="0"/>
        <v>342</v>
      </c>
      <c r="C49" s="56">
        <v>0</v>
      </c>
      <c r="D49" s="21"/>
      <c r="E49" s="21"/>
      <c r="F49" s="21"/>
      <c r="H49" s="56">
        <v>0</v>
      </c>
      <c r="I49" s="56">
        <v>0</v>
      </c>
      <c r="J49" s="56">
        <v>0</v>
      </c>
      <c r="K49" s="56">
        <v>1</v>
      </c>
      <c r="L49" s="56">
        <v>0</v>
      </c>
      <c r="M49" s="56">
        <v>0</v>
      </c>
      <c r="N49" s="56">
        <v>3</v>
      </c>
      <c r="O49" s="56">
        <v>2</v>
      </c>
      <c r="P49" s="56">
        <v>8</v>
      </c>
      <c r="Q49" s="56">
        <v>15</v>
      </c>
      <c r="R49" s="56">
        <v>16</v>
      </c>
      <c r="S49" s="56">
        <v>25</v>
      </c>
      <c r="T49" s="56">
        <v>42</v>
      </c>
      <c r="U49" s="56">
        <v>52</v>
      </c>
      <c r="V49" s="56">
        <v>58</v>
      </c>
      <c r="W49" s="56">
        <v>36</v>
      </c>
      <c r="X49" s="56">
        <v>39</v>
      </c>
      <c r="Y49" s="56">
        <v>45</v>
      </c>
      <c r="Z49" s="21"/>
      <c r="AA49" s="21"/>
      <c r="AB49" s="21"/>
      <c r="AC49" s="21"/>
    </row>
    <row r="50" spans="1:29" s="22" customFormat="1">
      <c r="A50" s="20">
        <v>1988</v>
      </c>
      <c r="B50" s="19">
        <f t="shared" si="0"/>
        <v>337</v>
      </c>
      <c r="C50" s="56">
        <v>0</v>
      </c>
      <c r="D50" s="21"/>
      <c r="E50" s="21"/>
      <c r="F50" s="21"/>
      <c r="H50" s="56">
        <v>0</v>
      </c>
      <c r="I50" s="56">
        <v>0</v>
      </c>
      <c r="J50" s="56">
        <v>0</v>
      </c>
      <c r="K50" s="56">
        <v>1</v>
      </c>
      <c r="L50" s="56">
        <v>0</v>
      </c>
      <c r="M50" s="56">
        <v>1</v>
      </c>
      <c r="N50" s="56">
        <v>3</v>
      </c>
      <c r="O50" s="56">
        <v>4</v>
      </c>
      <c r="P50" s="56">
        <v>7</v>
      </c>
      <c r="Q50" s="56">
        <v>16</v>
      </c>
      <c r="R50" s="56">
        <v>15</v>
      </c>
      <c r="S50" s="56">
        <v>33</v>
      </c>
      <c r="T50" s="56">
        <v>26</v>
      </c>
      <c r="U50" s="56">
        <v>55</v>
      </c>
      <c r="V50" s="56">
        <v>54</v>
      </c>
      <c r="W50" s="56">
        <v>45</v>
      </c>
      <c r="X50" s="56">
        <v>38</v>
      </c>
      <c r="Y50" s="56">
        <v>39</v>
      </c>
      <c r="Z50" s="21"/>
      <c r="AA50" s="21"/>
      <c r="AB50" s="21"/>
      <c r="AC50" s="21"/>
    </row>
    <row r="51" spans="1:29" s="22" customFormat="1">
      <c r="A51" s="20">
        <v>1989</v>
      </c>
      <c r="B51" s="19">
        <f t="shared" si="0"/>
        <v>310</v>
      </c>
      <c r="C51" s="56">
        <v>0</v>
      </c>
      <c r="D51" s="21"/>
      <c r="E51" s="21"/>
      <c r="F51" s="21"/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1</v>
      </c>
      <c r="N51" s="56">
        <v>4</v>
      </c>
      <c r="O51" s="56">
        <v>2</v>
      </c>
      <c r="P51" s="56">
        <v>9</v>
      </c>
      <c r="Q51" s="56">
        <v>10</v>
      </c>
      <c r="R51" s="56">
        <v>22</v>
      </c>
      <c r="S51" s="56">
        <v>27</v>
      </c>
      <c r="T51" s="56">
        <v>35</v>
      </c>
      <c r="U51" s="56">
        <v>34</v>
      </c>
      <c r="V51" s="56">
        <v>53</v>
      </c>
      <c r="W51" s="56">
        <v>39</v>
      </c>
      <c r="X51" s="56">
        <v>31</v>
      </c>
      <c r="Y51" s="56">
        <v>43</v>
      </c>
      <c r="Z51" s="21"/>
      <c r="AA51" s="21"/>
      <c r="AB51" s="21"/>
      <c r="AC51" s="21"/>
    </row>
    <row r="52" spans="1:29" s="22" customFormat="1">
      <c r="A52" s="20">
        <v>1990</v>
      </c>
      <c r="B52" s="19">
        <f t="shared" si="0"/>
        <v>388</v>
      </c>
      <c r="C52" s="56">
        <v>0</v>
      </c>
      <c r="D52" s="21"/>
      <c r="E52" s="21"/>
      <c r="F52" s="21"/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1</v>
      </c>
      <c r="N52" s="56">
        <v>0</v>
      </c>
      <c r="O52" s="56">
        <v>8</v>
      </c>
      <c r="P52" s="56">
        <v>14</v>
      </c>
      <c r="Q52" s="56">
        <v>16</v>
      </c>
      <c r="R52" s="56">
        <v>27</v>
      </c>
      <c r="S52" s="56">
        <v>23</v>
      </c>
      <c r="T52" s="56">
        <v>39</v>
      </c>
      <c r="U52" s="56">
        <v>48</v>
      </c>
      <c r="V52" s="56">
        <v>60</v>
      </c>
      <c r="W52" s="56">
        <v>45</v>
      </c>
      <c r="X52" s="56">
        <v>53</v>
      </c>
      <c r="Y52" s="56">
        <v>54</v>
      </c>
      <c r="Z52" s="21"/>
      <c r="AA52" s="21"/>
      <c r="AB52" s="21"/>
      <c r="AC52" s="21"/>
    </row>
    <row r="53" spans="1:29" s="22" customFormat="1">
      <c r="A53" s="20">
        <v>1991</v>
      </c>
      <c r="B53" s="19">
        <f t="shared" si="0"/>
        <v>398</v>
      </c>
      <c r="C53" s="56">
        <v>0</v>
      </c>
      <c r="D53" s="21"/>
      <c r="E53" s="21"/>
      <c r="F53" s="21"/>
      <c r="H53" s="56">
        <v>0</v>
      </c>
      <c r="I53" s="56">
        <v>0</v>
      </c>
      <c r="J53" s="56">
        <v>0</v>
      </c>
      <c r="K53" s="56">
        <v>0</v>
      </c>
      <c r="L53" s="56">
        <v>2</v>
      </c>
      <c r="M53" s="56">
        <v>1</v>
      </c>
      <c r="N53" s="56">
        <v>0</v>
      </c>
      <c r="O53" s="56">
        <v>3</v>
      </c>
      <c r="P53" s="56">
        <v>5</v>
      </c>
      <c r="Q53" s="56">
        <v>21</v>
      </c>
      <c r="R53" s="56">
        <v>21</v>
      </c>
      <c r="S53" s="56">
        <v>35</v>
      </c>
      <c r="T53" s="56">
        <v>35</v>
      </c>
      <c r="U53" s="56">
        <v>63</v>
      </c>
      <c r="V53" s="56">
        <v>51</v>
      </c>
      <c r="W53" s="56">
        <v>61</v>
      </c>
      <c r="X53" s="56">
        <v>47</v>
      </c>
      <c r="Y53" s="56">
        <v>53</v>
      </c>
      <c r="Z53" s="21"/>
      <c r="AA53" s="21"/>
      <c r="AB53" s="21"/>
      <c r="AC53" s="21"/>
    </row>
    <row r="54" spans="1:29">
      <c r="A54" s="19">
        <f t="shared" ref="A54:A59" si="1">A53+1</f>
        <v>1992</v>
      </c>
      <c r="B54" s="19">
        <f t="shared" ref="B54:B68" si="2">SUM(H54:AC54)</f>
        <v>383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3</v>
      </c>
      <c r="O54">
        <v>4</v>
      </c>
      <c r="P54">
        <v>9</v>
      </c>
      <c r="Q54">
        <v>21</v>
      </c>
      <c r="R54">
        <v>16</v>
      </c>
      <c r="S54">
        <v>26</v>
      </c>
      <c r="T54">
        <v>34</v>
      </c>
      <c r="U54">
        <v>47</v>
      </c>
      <c r="V54">
        <v>70</v>
      </c>
      <c r="W54">
        <v>57</v>
      </c>
      <c r="X54">
        <v>38</v>
      </c>
      <c r="Y54">
        <v>31</v>
      </c>
      <c r="Z54">
        <v>21</v>
      </c>
      <c r="AA54">
        <v>6</v>
      </c>
      <c r="AB54">
        <v>0</v>
      </c>
      <c r="AC54">
        <v>0</v>
      </c>
    </row>
    <row r="55" spans="1:29">
      <c r="A55" s="19">
        <f t="shared" si="1"/>
        <v>1993</v>
      </c>
      <c r="B55" s="19">
        <f t="shared" si="2"/>
        <v>397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2</v>
      </c>
      <c r="O55">
        <v>5</v>
      </c>
      <c r="P55">
        <v>8</v>
      </c>
      <c r="Q55">
        <v>11</v>
      </c>
      <c r="R55">
        <v>24</v>
      </c>
      <c r="S55">
        <v>34</v>
      </c>
      <c r="T55">
        <v>40</v>
      </c>
      <c r="U55">
        <v>52</v>
      </c>
      <c r="V55">
        <v>64</v>
      </c>
      <c r="W55">
        <v>56</v>
      </c>
      <c r="X55">
        <v>47</v>
      </c>
      <c r="Y55">
        <v>35</v>
      </c>
      <c r="Z55">
        <v>13</v>
      </c>
      <c r="AA55">
        <v>4</v>
      </c>
      <c r="AB55">
        <v>1</v>
      </c>
      <c r="AC55">
        <v>0</v>
      </c>
    </row>
    <row r="56" spans="1:29">
      <c r="A56" s="19">
        <f t="shared" si="1"/>
        <v>1994</v>
      </c>
      <c r="B56" s="19">
        <f t="shared" si="2"/>
        <v>363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1</v>
      </c>
      <c r="N56">
        <v>1</v>
      </c>
      <c r="O56">
        <v>5</v>
      </c>
      <c r="P56">
        <v>7</v>
      </c>
      <c r="Q56">
        <v>15</v>
      </c>
      <c r="R56">
        <v>23</v>
      </c>
      <c r="S56">
        <v>27</v>
      </c>
      <c r="T56">
        <v>32</v>
      </c>
      <c r="U56">
        <v>47</v>
      </c>
      <c r="V56">
        <v>48</v>
      </c>
      <c r="W56">
        <v>63</v>
      </c>
      <c r="X56">
        <v>48</v>
      </c>
      <c r="Y56">
        <v>30</v>
      </c>
      <c r="Z56">
        <v>12</v>
      </c>
      <c r="AA56">
        <v>3</v>
      </c>
      <c r="AB56">
        <v>0</v>
      </c>
      <c r="AC56">
        <v>0</v>
      </c>
    </row>
    <row r="57" spans="1:29">
      <c r="A57" s="19">
        <f t="shared" si="1"/>
        <v>1995</v>
      </c>
      <c r="B57" s="19">
        <f t="shared" si="2"/>
        <v>376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1</v>
      </c>
      <c r="N57">
        <v>0</v>
      </c>
      <c r="O57">
        <v>3</v>
      </c>
      <c r="P57">
        <v>5</v>
      </c>
      <c r="Q57">
        <v>15</v>
      </c>
      <c r="R57">
        <v>19</v>
      </c>
      <c r="S57">
        <v>35</v>
      </c>
      <c r="T57">
        <v>25</v>
      </c>
      <c r="U57">
        <v>55</v>
      </c>
      <c r="V57">
        <v>45</v>
      </c>
      <c r="W57">
        <v>70</v>
      </c>
      <c r="X57">
        <v>43</v>
      </c>
      <c r="Y57">
        <v>43</v>
      </c>
      <c r="Z57">
        <v>15</v>
      </c>
      <c r="AA57">
        <v>0</v>
      </c>
      <c r="AB57">
        <v>1</v>
      </c>
      <c r="AC57">
        <v>0</v>
      </c>
    </row>
    <row r="58" spans="1:29">
      <c r="A58" s="19">
        <f t="shared" si="1"/>
        <v>1996</v>
      </c>
      <c r="B58" s="19">
        <f t="shared" si="2"/>
        <v>352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2</v>
      </c>
      <c r="O58">
        <v>7</v>
      </c>
      <c r="P58">
        <v>7</v>
      </c>
      <c r="Q58">
        <v>15</v>
      </c>
      <c r="R58">
        <v>13</v>
      </c>
      <c r="S58">
        <v>24</v>
      </c>
      <c r="T58">
        <v>36</v>
      </c>
      <c r="U58">
        <v>43</v>
      </c>
      <c r="V58">
        <v>56</v>
      </c>
      <c r="W58">
        <v>49</v>
      </c>
      <c r="X58">
        <v>49</v>
      </c>
      <c r="Y58">
        <v>28</v>
      </c>
      <c r="Z58">
        <v>18</v>
      </c>
      <c r="AA58">
        <v>2</v>
      </c>
      <c r="AB58">
        <v>1</v>
      </c>
      <c r="AC58">
        <v>0</v>
      </c>
    </row>
    <row r="59" spans="1:29">
      <c r="A59" s="19">
        <f t="shared" si="1"/>
        <v>1997</v>
      </c>
      <c r="B59" s="19">
        <f t="shared" si="2"/>
        <v>352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2</v>
      </c>
      <c r="O59">
        <v>3</v>
      </c>
      <c r="P59">
        <v>7</v>
      </c>
      <c r="Q59">
        <v>13</v>
      </c>
      <c r="R59">
        <v>20</v>
      </c>
      <c r="S59">
        <v>24</v>
      </c>
      <c r="T59">
        <v>30</v>
      </c>
      <c r="U59">
        <v>40</v>
      </c>
      <c r="V59">
        <v>69</v>
      </c>
      <c r="W59">
        <v>45</v>
      </c>
      <c r="X59">
        <v>55</v>
      </c>
      <c r="Y59">
        <v>27</v>
      </c>
      <c r="Z59">
        <v>13</v>
      </c>
      <c r="AA59">
        <v>3</v>
      </c>
      <c r="AB59">
        <v>0</v>
      </c>
      <c r="AC59">
        <v>0</v>
      </c>
    </row>
    <row r="60" spans="1:29">
      <c r="A60" s="56">
        <v>1998</v>
      </c>
      <c r="B60" s="19">
        <f t="shared" si="2"/>
        <v>348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1</v>
      </c>
      <c r="O60" s="91">
        <v>1</v>
      </c>
      <c r="P60" s="91">
        <v>8</v>
      </c>
      <c r="Q60" s="91">
        <v>11</v>
      </c>
      <c r="R60" s="91">
        <v>11</v>
      </c>
      <c r="S60" s="91">
        <v>23</v>
      </c>
      <c r="T60" s="91">
        <v>29</v>
      </c>
      <c r="U60" s="91">
        <v>42</v>
      </c>
      <c r="V60" s="91">
        <v>45</v>
      </c>
      <c r="W60" s="91">
        <v>62</v>
      </c>
      <c r="X60" s="91">
        <v>61</v>
      </c>
      <c r="Y60" s="91">
        <v>29</v>
      </c>
      <c r="Z60" s="91">
        <v>19</v>
      </c>
      <c r="AA60" s="91">
        <v>5</v>
      </c>
      <c r="AB60" s="91">
        <v>1</v>
      </c>
      <c r="AC60" s="91">
        <v>0</v>
      </c>
    </row>
    <row r="61" spans="1:29" ht="15">
      <c r="A61" s="56">
        <v>1999</v>
      </c>
      <c r="B61" s="19">
        <f t="shared" si="2"/>
        <v>356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8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3</v>
      </c>
      <c r="O61" s="57">
        <v>5</v>
      </c>
      <c r="P61" s="57">
        <v>7</v>
      </c>
      <c r="Q61" s="57">
        <v>14</v>
      </c>
      <c r="R61" s="57">
        <v>22</v>
      </c>
      <c r="S61" s="57">
        <v>20</v>
      </c>
      <c r="T61" s="57">
        <v>32</v>
      </c>
      <c r="U61" s="57">
        <v>37</v>
      </c>
      <c r="V61" s="57">
        <v>50</v>
      </c>
      <c r="W61" s="57">
        <v>65</v>
      </c>
      <c r="X61" s="57">
        <v>44</v>
      </c>
      <c r="Y61" s="57">
        <v>32</v>
      </c>
      <c r="Z61" s="57">
        <v>22</v>
      </c>
      <c r="AA61" s="57">
        <v>2</v>
      </c>
      <c r="AB61" s="57">
        <v>1</v>
      </c>
      <c r="AC61" s="57">
        <v>0</v>
      </c>
    </row>
    <row r="62" spans="1:29">
      <c r="A62" s="56">
        <v>2000</v>
      </c>
      <c r="B62" s="19">
        <f t="shared" si="2"/>
        <v>386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1</v>
      </c>
      <c r="L62" s="59">
        <v>1</v>
      </c>
      <c r="M62" s="59">
        <v>1</v>
      </c>
      <c r="N62" s="59">
        <v>0</v>
      </c>
      <c r="O62" s="59">
        <v>7</v>
      </c>
      <c r="P62" s="59">
        <v>5</v>
      </c>
      <c r="Q62" s="59">
        <v>14</v>
      </c>
      <c r="R62" s="59">
        <v>21</v>
      </c>
      <c r="S62" s="59">
        <v>27</v>
      </c>
      <c r="T62" s="59">
        <v>37</v>
      </c>
      <c r="U62" s="59">
        <v>38</v>
      </c>
      <c r="V62" s="59">
        <v>49</v>
      </c>
      <c r="W62" s="59">
        <v>64</v>
      </c>
      <c r="X62" s="59">
        <v>54</v>
      </c>
      <c r="Y62" s="59">
        <v>42</v>
      </c>
      <c r="Z62" s="59">
        <v>19</v>
      </c>
      <c r="AA62" s="59">
        <v>6</v>
      </c>
      <c r="AB62" s="59">
        <v>0</v>
      </c>
      <c r="AC62" s="59">
        <v>0</v>
      </c>
    </row>
    <row r="63" spans="1:29">
      <c r="A63" s="56">
        <v>2001</v>
      </c>
      <c r="B63" s="19">
        <f t="shared" si="2"/>
        <v>387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1</v>
      </c>
      <c r="M63" s="66">
        <v>0</v>
      </c>
      <c r="N63" s="66">
        <v>2</v>
      </c>
      <c r="O63" s="66">
        <v>7</v>
      </c>
      <c r="P63" s="66">
        <v>5</v>
      </c>
      <c r="Q63" s="66">
        <v>19</v>
      </c>
      <c r="R63" s="66">
        <v>23</v>
      </c>
      <c r="S63" s="66">
        <v>33</v>
      </c>
      <c r="T63" s="66">
        <v>32</v>
      </c>
      <c r="U63" s="66">
        <v>45</v>
      </c>
      <c r="V63" s="66">
        <v>43</v>
      </c>
      <c r="W63" s="66">
        <v>63</v>
      </c>
      <c r="X63" s="66">
        <v>57</v>
      </c>
      <c r="Y63" s="66">
        <v>37</v>
      </c>
      <c r="Z63" s="66">
        <v>17</v>
      </c>
      <c r="AA63" s="66">
        <v>3</v>
      </c>
      <c r="AB63" s="66">
        <v>0</v>
      </c>
      <c r="AC63" s="66">
        <v>0</v>
      </c>
    </row>
    <row r="64" spans="1:29">
      <c r="A64" s="56">
        <v>2002</v>
      </c>
      <c r="B64" s="19">
        <f t="shared" si="2"/>
        <v>426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1</v>
      </c>
      <c r="L64" s="70">
        <v>0</v>
      </c>
      <c r="M64" s="70">
        <v>1</v>
      </c>
      <c r="N64" s="70">
        <v>1</v>
      </c>
      <c r="O64" s="70">
        <v>3</v>
      </c>
      <c r="P64" s="70">
        <v>9</v>
      </c>
      <c r="Q64" s="70">
        <v>22</v>
      </c>
      <c r="R64" s="70">
        <v>19</v>
      </c>
      <c r="S64" s="70">
        <v>31</v>
      </c>
      <c r="T64" s="70">
        <v>42</v>
      </c>
      <c r="U64" s="70">
        <v>43</v>
      </c>
      <c r="V64" s="70">
        <v>64</v>
      </c>
      <c r="W64" s="70">
        <v>64</v>
      </c>
      <c r="X64" s="70">
        <v>59</v>
      </c>
      <c r="Y64" s="70">
        <v>42</v>
      </c>
      <c r="Z64" s="70">
        <v>19</v>
      </c>
      <c r="AA64" s="70">
        <v>6</v>
      </c>
      <c r="AB64" s="70">
        <v>0</v>
      </c>
      <c r="AC64" s="70">
        <v>0</v>
      </c>
    </row>
    <row r="65" spans="1:29">
      <c r="A65" s="56">
        <v>2003</v>
      </c>
      <c r="B65" s="19">
        <f t="shared" si="2"/>
        <v>398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2</v>
      </c>
      <c r="O65" s="74">
        <v>3</v>
      </c>
      <c r="P65" s="74">
        <v>12</v>
      </c>
      <c r="Q65" s="74">
        <v>11</v>
      </c>
      <c r="R65" s="74">
        <v>25</v>
      </c>
      <c r="S65" s="74">
        <v>29</v>
      </c>
      <c r="T65" s="74">
        <v>49</v>
      </c>
      <c r="U65" s="74">
        <v>40</v>
      </c>
      <c r="V65" s="74">
        <v>49</v>
      </c>
      <c r="W65" s="74">
        <v>67</v>
      </c>
      <c r="X65" s="74">
        <v>52</v>
      </c>
      <c r="Y65" s="74">
        <v>37</v>
      </c>
      <c r="Z65" s="74">
        <v>16</v>
      </c>
      <c r="AA65" s="74">
        <v>4</v>
      </c>
      <c r="AB65" s="74">
        <v>2</v>
      </c>
      <c r="AC65" s="74">
        <v>0</v>
      </c>
    </row>
    <row r="66" spans="1:29">
      <c r="A66" s="56">
        <v>2004</v>
      </c>
      <c r="B66" s="19">
        <f t="shared" si="2"/>
        <v>410</v>
      </c>
      <c r="C66" s="78">
        <v>1</v>
      </c>
      <c r="D66" s="78">
        <v>0</v>
      </c>
      <c r="E66" s="78">
        <v>0</v>
      </c>
      <c r="F66" s="78">
        <v>0</v>
      </c>
      <c r="G66" s="78">
        <v>0</v>
      </c>
      <c r="H66" s="78">
        <v>1</v>
      </c>
      <c r="I66" s="78">
        <v>0</v>
      </c>
      <c r="J66" s="78">
        <v>0</v>
      </c>
      <c r="K66" s="78">
        <v>0</v>
      </c>
      <c r="L66" s="78">
        <v>0</v>
      </c>
      <c r="M66" s="78">
        <v>1</v>
      </c>
      <c r="N66" s="78">
        <v>4</v>
      </c>
      <c r="O66" s="78">
        <v>2</v>
      </c>
      <c r="P66" s="78">
        <v>10</v>
      </c>
      <c r="Q66" s="78">
        <v>8</v>
      </c>
      <c r="R66" s="78">
        <v>24</v>
      </c>
      <c r="S66" s="78">
        <v>28</v>
      </c>
      <c r="T66" s="78">
        <v>37</v>
      </c>
      <c r="U66" s="78">
        <v>50</v>
      </c>
      <c r="V66" s="78">
        <v>53</v>
      </c>
      <c r="W66" s="78">
        <v>56</v>
      </c>
      <c r="X66" s="78">
        <v>59</v>
      </c>
      <c r="Y66" s="78">
        <v>48</v>
      </c>
      <c r="Z66" s="78">
        <v>27</v>
      </c>
      <c r="AA66" s="78">
        <v>2</v>
      </c>
      <c r="AB66" s="78">
        <v>0</v>
      </c>
      <c r="AC66" s="78">
        <v>0</v>
      </c>
    </row>
    <row r="67" spans="1:29">
      <c r="A67" s="56">
        <v>2005</v>
      </c>
      <c r="B67" s="19">
        <f t="shared" si="2"/>
        <v>430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1</v>
      </c>
      <c r="K67" s="85">
        <v>1</v>
      </c>
      <c r="L67" s="85">
        <v>1</v>
      </c>
      <c r="M67" s="85">
        <v>1</v>
      </c>
      <c r="N67" s="85">
        <v>0</v>
      </c>
      <c r="O67" s="85">
        <v>3</v>
      </c>
      <c r="P67" s="85">
        <v>8</v>
      </c>
      <c r="Q67" s="85">
        <v>7</v>
      </c>
      <c r="R67" s="85">
        <v>33</v>
      </c>
      <c r="S67" s="85">
        <v>35</v>
      </c>
      <c r="T67" s="85">
        <v>46</v>
      </c>
      <c r="U67" s="85">
        <v>42</v>
      </c>
      <c r="V67" s="85">
        <v>52</v>
      </c>
      <c r="W67" s="85">
        <v>64</v>
      </c>
      <c r="X67" s="85">
        <v>67</v>
      </c>
      <c r="Y67" s="85">
        <v>38</v>
      </c>
      <c r="Z67" s="85">
        <v>27</v>
      </c>
      <c r="AA67" s="85">
        <v>3</v>
      </c>
      <c r="AB67" s="85">
        <v>1</v>
      </c>
      <c r="AC67" s="85">
        <v>0</v>
      </c>
    </row>
    <row r="68" spans="1:29">
      <c r="A68" s="56">
        <v>2006</v>
      </c>
      <c r="B68" s="19">
        <f t="shared" si="2"/>
        <v>410</v>
      </c>
      <c r="C68" s="89">
        <v>1</v>
      </c>
      <c r="D68" s="89">
        <v>0</v>
      </c>
      <c r="E68" s="89">
        <v>0</v>
      </c>
      <c r="F68" s="89">
        <v>0</v>
      </c>
      <c r="G68" s="89">
        <v>0</v>
      </c>
      <c r="H68" s="89">
        <v>1</v>
      </c>
      <c r="I68" s="89">
        <v>0</v>
      </c>
      <c r="J68" s="89">
        <v>0</v>
      </c>
      <c r="K68" s="89">
        <v>0</v>
      </c>
      <c r="L68" s="89">
        <v>0</v>
      </c>
      <c r="M68" s="89">
        <v>1</v>
      </c>
      <c r="N68" s="89">
        <v>4</v>
      </c>
      <c r="O68" s="89">
        <v>2</v>
      </c>
      <c r="P68" s="89">
        <v>10</v>
      </c>
      <c r="Q68" s="89">
        <v>8</v>
      </c>
      <c r="R68" s="89">
        <v>24</v>
      </c>
      <c r="S68" s="89">
        <v>28</v>
      </c>
      <c r="T68" s="89">
        <v>37</v>
      </c>
      <c r="U68" s="89">
        <v>50</v>
      </c>
      <c r="V68" s="89">
        <v>53</v>
      </c>
      <c r="W68" s="89">
        <v>56</v>
      </c>
      <c r="X68" s="89">
        <v>59</v>
      </c>
      <c r="Y68" s="89">
        <v>48</v>
      </c>
      <c r="Z68" s="89">
        <v>27</v>
      </c>
      <c r="AA68" s="89">
        <v>2</v>
      </c>
      <c r="AB68" s="89">
        <v>0</v>
      </c>
      <c r="AC68" s="89">
        <v>0</v>
      </c>
    </row>
    <row r="70" spans="1:29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</row>
    <row r="71" spans="1:29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1:29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90"/>
  <sheetViews>
    <sheetView workbookViewId="0"/>
  </sheetViews>
  <sheetFormatPr defaultRowHeight="12.75"/>
  <cols>
    <col min="1" max="1" width="21.42578125" style="19" customWidth="1"/>
    <col min="2" max="16384" width="9.14062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v>1</v>
      </c>
      <c r="P12" s="21">
        <v>1</v>
      </c>
      <c r="Q12" s="21">
        <v>2</v>
      </c>
      <c r="R12" s="21"/>
      <c r="S12" s="21">
        <v>1</v>
      </c>
      <c r="T12" s="21">
        <v>2</v>
      </c>
      <c r="U12" s="21">
        <v>2</v>
      </c>
      <c r="V12" s="21">
        <v>2</v>
      </c>
      <c r="W12" s="21">
        <v>1</v>
      </c>
      <c r="X12" s="21"/>
      <c r="Y12" s="21">
        <v>2</v>
      </c>
      <c r="Z12" s="21"/>
      <c r="AA12" s="21"/>
      <c r="AB12" s="21"/>
      <c r="AC12" s="21"/>
    </row>
    <row r="13" spans="1:30" s="22" customFormat="1">
      <c r="A13" s="20">
        <v>1951</v>
      </c>
      <c r="B13" s="21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v>3</v>
      </c>
      <c r="P13" s="21">
        <v>1</v>
      </c>
      <c r="Q13" s="21">
        <v>1</v>
      </c>
      <c r="R13" s="21">
        <v>7</v>
      </c>
      <c r="S13" s="21">
        <v>1</v>
      </c>
      <c r="T13" s="21">
        <v>1</v>
      </c>
      <c r="U13" s="21">
        <v>1</v>
      </c>
      <c r="V13" s="21">
        <v>1</v>
      </c>
      <c r="W13" s="21"/>
      <c r="X13" s="21"/>
      <c r="Y13" s="21"/>
      <c r="Z13" s="21"/>
      <c r="AA13" s="21"/>
      <c r="AB13" s="21"/>
      <c r="AC13" s="21"/>
    </row>
    <row r="14" spans="1:30" s="23" customFormat="1">
      <c r="A14" s="20">
        <v>1952</v>
      </c>
      <c r="B14" s="21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v>2</v>
      </c>
      <c r="P14" s="21">
        <v>1</v>
      </c>
      <c r="Q14" s="21">
        <v>1</v>
      </c>
      <c r="R14" s="21">
        <v>2</v>
      </c>
      <c r="S14" s="21">
        <v>2</v>
      </c>
      <c r="T14" s="21">
        <v>1</v>
      </c>
      <c r="U14" s="21">
        <v>2</v>
      </c>
      <c r="V14" s="21">
        <v>1</v>
      </c>
      <c r="W14" s="21"/>
      <c r="X14" s="21"/>
      <c r="Y14" s="21"/>
      <c r="Z14" s="21"/>
      <c r="AA14" s="21"/>
      <c r="AB14" s="21"/>
      <c r="AC14" s="21"/>
      <c r="AD14" s="22"/>
    </row>
    <row r="15" spans="1:30" s="23" customFormat="1">
      <c r="A15" s="20">
        <v>1953</v>
      </c>
      <c r="B15" s="21">
        <v>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1</v>
      </c>
      <c r="N15" s="21"/>
      <c r="O15" s="21"/>
      <c r="P15" s="21">
        <v>1</v>
      </c>
      <c r="Q15" s="21"/>
      <c r="R15" s="21">
        <v>3</v>
      </c>
      <c r="S15" s="21">
        <v>1</v>
      </c>
      <c r="T15" s="21">
        <v>1</v>
      </c>
      <c r="U15" s="21">
        <v>1</v>
      </c>
      <c r="V15" s="21"/>
      <c r="W15" s="21"/>
      <c r="X15" s="21"/>
      <c r="Y15" s="21"/>
      <c r="Z15" s="21"/>
      <c r="AA15" s="21"/>
      <c r="AB15" s="21"/>
      <c r="AC15" s="21"/>
    </row>
    <row r="16" spans="1:30" s="22" customFormat="1">
      <c r="A16" s="20">
        <v>1954</v>
      </c>
      <c r="B16" s="21">
        <v>18</v>
      </c>
      <c r="C16" s="21"/>
      <c r="D16" s="21"/>
      <c r="E16" s="21"/>
      <c r="F16" s="21"/>
      <c r="G16" s="21"/>
      <c r="H16" s="21">
        <v>1</v>
      </c>
      <c r="I16" s="21">
        <v>1</v>
      </c>
      <c r="J16" s="21">
        <v>1</v>
      </c>
      <c r="K16" s="21"/>
      <c r="L16" s="21"/>
      <c r="M16" s="21"/>
      <c r="N16" s="21">
        <v>1</v>
      </c>
      <c r="O16" s="21">
        <v>3</v>
      </c>
      <c r="P16" s="21">
        <v>3</v>
      </c>
      <c r="Q16" s="21">
        <v>1</v>
      </c>
      <c r="R16" s="21">
        <v>1</v>
      </c>
      <c r="S16" s="21">
        <v>3</v>
      </c>
      <c r="T16" s="21">
        <v>1</v>
      </c>
      <c r="U16" s="21">
        <v>1</v>
      </c>
      <c r="V16" s="21">
        <v>1</v>
      </c>
      <c r="W16" s="21"/>
      <c r="X16" s="21"/>
      <c r="Y16" s="21"/>
      <c r="Z16" s="21"/>
      <c r="AA16" s="21"/>
      <c r="AB16" s="21"/>
      <c r="AC16" s="21"/>
    </row>
    <row r="17" spans="1:30" s="23" customFormat="1">
      <c r="A17" s="20">
        <v>1955</v>
      </c>
      <c r="B17" s="21">
        <v>16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>
        <v>2</v>
      </c>
      <c r="Q17" s="21"/>
      <c r="R17" s="21">
        <v>2</v>
      </c>
      <c r="S17" s="21">
        <v>6</v>
      </c>
      <c r="T17" s="21"/>
      <c r="U17" s="21">
        <v>3</v>
      </c>
      <c r="V17" s="21">
        <v>1</v>
      </c>
      <c r="W17" s="21">
        <v>1</v>
      </c>
      <c r="X17" s="21"/>
      <c r="Y17" s="21">
        <v>1</v>
      </c>
      <c r="Z17" s="21"/>
      <c r="AA17" s="21"/>
      <c r="AB17" s="21"/>
      <c r="AC17" s="21"/>
    </row>
    <row r="18" spans="1:30" s="22" customFormat="1">
      <c r="A18" s="20">
        <v>1956</v>
      </c>
      <c r="B18" s="21">
        <v>13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1</v>
      </c>
      <c r="Q18" s="21"/>
      <c r="R18" s="21">
        <v>2</v>
      </c>
      <c r="S18" s="21">
        <v>2</v>
      </c>
      <c r="T18" s="21">
        <v>2</v>
      </c>
      <c r="U18" s="21"/>
      <c r="V18" s="21">
        <v>3</v>
      </c>
      <c r="W18" s="21"/>
      <c r="X18" s="21">
        <v>2</v>
      </c>
      <c r="Y18" s="21">
        <v>1</v>
      </c>
      <c r="Z18" s="21"/>
      <c r="AA18" s="21"/>
      <c r="AB18" s="21"/>
      <c r="AC18" s="21"/>
    </row>
    <row r="19" spans="1:30" s="22" customFormat="1">
      <c r="A19" s="20">
        <v>1957</v>
      </c>
      <c r="B19" s="21"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>
        <v>1</v>
      </c>
      <c r="N19" s="21"/>
      <c r="O19" s="21">
        <v>1</v>
      </c>
      <c r="P19" s="21">
        <v>1</v>
      </c>
      <c r="Q19" s="21">
        <v>3</v>
      </c>
      <c r="R19" s="21">
        <v>1</v>
      </c>
      <c r="S19" s="21"/>
      <c r="T19" s="21">
        <v>1</v>
      </c>
      <c r="U19" s="21">
        <v>1</v>
      </c>
      <c r="V19" s="21">
        <v>1</v>
      </c>
      <c r="W19" s="21"/>
      <c r="X19" s="21">
        <v>2</v>
      </c>
      <c r="Y19" s="21"/>
      <c r="Z19" s="21"/>
      <c r="AA19" s="21"/>
      <c r="AB19" s="21"/>
      <c r="AC19" s="21"/>
    </row>
    <row r="20" spans="1:30" s="22" customFormat="1">
      <c r="A20" s="20">
        <v>1958</v>
      </c>
      <c r="B20" s="21">
        <v>15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v>1</v>
      </c>
      <c r="O20" s="21"/>
      <c r="P20" s="21">
        <v>1</v>
      </c>
      <c r="Q20" s="21">
        <v>1</v>
      </c>
      <c r="R20" s="21">
        <v>1</v>
      </c>
      <c r="S20" s="21">
        <v>4</v>
      </c>
      <c r="T20" s="21">
        <v>3</v>
      </c>
      <c r="U20" s="21"/>
      <c r="V20" s="21">
        <v>3</v>
      </c>
      <c r="W20" s="21"/>
      <c r="X20" s="21">
        <v>1</v>
      </c>
      <c r="Y20" s="21"/>
      <c r="Z20" s="21"/>
      <c r="AA20" s="21"/>
      <c r="AB20" s="21"/>
      <c r="AC20" s="21"/>
    </row>
    <row r="21" spans="1:30" s="22" customFormat="1">
      <c r="A21" s="20">
        <v>1959</v>
      </c>
      <c r="B21" s="21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1</v>
      </c>
      <c r="P21" s="21">
        <v>4</v>
      </c>
      <c r="Q21" s="21">
        <v>1</v>
      </c>
      <c r="R21" s="21"/>
      <c r="S21" s="21"/>
      <c r="T21" s="21">
        <v>1</v>
      </c>
      <c r="U21" s="21">
        <v>1</v>
      </c>
      <c r="V21" s="21"/>
      <c r="W21" s="21">
        <v>2</v>
      </c>
      <c r="X21" s="21">
        <v>1</v>
      </c>
      <c r="Y21" s="21">
        <v>1</v>
      </c>
      <c r="Z21" s="21"/>
      <c r="AA21" s="21"/>
      <c r="AB21" s="21"/>
      <c r="AC21" s="21"/>
      <c r="AD21" s="22" t="s">
        <v>28</v>
      </c>
    </row>
    <row r="22" spans="1:30" s="22" customFormat="1">
      <c r="A22" s="20">
        <v>1960</v>
      </c>
      <c r="B22" s="21">
        <v>18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v>1</v>
      </c>
      <c r="O22" s="21">
        <v>1</v>
      </c>
      <c r="P22" s="21">
        <v>3</v>
      </c>
      <c r="Q22" s="21">
        <v>2</v>
      </c>
      <c r="R22" s="21">
        <v>1</v>
      </c>
      <c r="S22" s="21"/>
      <c r="T22" s="21">
        <v>2</v>
      </c>
      <c r="U22" s="21">
        <v>1</v>
      </c>
      <c r="V22" s="21">
        <v>3</v>
      </c>
      <c r="W22" s="21">
        <v>1</v>
      </c>
      <c r="X22" s="21">
        <v>3</v>
      </c>
      <c r="Y22" s="21"/>
      <c r="Z22" s="21"/>
      <c r="AA22" s="21"/>
      <c r="AB22" s="21"/>
      <c r="AC22" s="21"/>
    </row>
    <row r="23" spans="1:30" s="22" customFormat="1">
      <c r="A23" s="20">
        <v>1961</v>
      </c>
      <c r="B23" s="21">
        <v>15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1</v>
      </c>
      <c r="P23" s="21">
        <v>1</v>
      </c>
      <c r="Q23" s="21"/>
      <c r="R23" s="21">
        <v>5</v>
      </c>
      <c r="S23" s="21"/>
      <c r="T23" s="21">
        <v>3</v>
      </c>
      <c r="U23" s="21">
        <v>2</v>
      </c>
      <c r="V23" s="21"/>
      <c r="W23" s="21">
        <v>2</v>
      </c>
      <c r="X23" s="21"/>
      <c r="Y23" s="21">
        <v>1</v>
      </c>
      <c r="Z23" s="21"/>
      <c r="AA23" s="21"/>
      <c r="AB23" s="21"/>
      <c r="AC23" s="21"/>
      <c r="AD23" s="25"/>
    </row>
    <row r="24" spans="1:30" s="22" customFormat="1">
      <c r="A24" s="20">
        <v>1962</v>
      </c>
      <c r="B24" s="21">
        <v>13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2</v>
      </c>
      <c r="Q24" s="21">
        <v>1</v>
      </c>
      <c r="R24" s="21"/>
      <c r="S24" s="21">
        <v>2</v>
      </c>
      <c r="T24" s="21">
        <v>2</v>
      </c>
      <c r="U24" s="21">
        <v>1</v>
      </c>
      <c r="V24" s="21">
        <v>1</v>
      </c>
      <c r="W24" s="21">
        <v>2</v>
      </c>
      <c r="X24" s="21">
        <v>1</v>
      </c>
      <c r="Y24" s="21">
        <v>1</v>
      </c>
      <c r="Z24" s="21"/>
      <c r="AA24" s="21"/>
      <c r="AB24" s="21"/>
      <c r="AC24" s="21"/>
    </row>
    <row r="25" spans="1:30" s="22" customFormat="1">
      <c r="A25" s="20">
        <v>1963</v>
      </c>
      <c r="B25" s="21">
        <v>13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>
        <v>1</v>
      </c>
      <c r="Q25" s="21">
        <v>2</v>
      </c>
      <c r="R25" s="21">
        <v>1</v>
      </c>
      <c r="S25" s="21">
        <v>2</v>
      </c>
      <c r="T25" s="21"/>
      <c r="U25" s="21">
        <v>3</v>
      </c>
      <c r="V25" s="21">
        <v>2</v>
      </c>
      <c r="W25" s="21">
        <v>1</v>
      </c>
      <c r="X25" s="21">
        <v>1</v>
      </c>
      <c r="Y25" s="21"/>
      <c r="Z25" s="21"/>
      <c r="AA25" s="21"/>
      <c r="AB25" s="21"/>
      <c r="AC25" s="21"/>
    </row>
    <row r="26" spans="1:30" s="22" customFormat="1">
      <c r="A26" s="20">
        <v>1964</v>
      </c>
      <c r="B26" s="21">
        <v>21</v>
      </c>
      <c r="C26" s="21"/>
      <c r="D26" s="21"/>
      <c r="E26" s="21"/>
      <c r="F26" s="21"/>
      <c r="G26" s="21"/>
      <c r="H26" s="21"/>
      <c r="I26" s="21"/>
      <c r="J26" s="21"/>
      <c r="K26" s="21">
        <v>1</v>
      </c>
      <c r="L26" s="21"/>
      <c r="M26" s="21"/>
      <c r="N26" s="21"/>
      <c r="O26" s="21"/>
      <c r="P26" s="21">
        <v>1</v>
      </c>
      <c r="Q26" s="21">
        <v>2</v>
      </c>
      <c r="R26" s="21"/>
      <c r="S26" s="21">
        <v>5</v>
      </c>
      <c r="T26" s="21"/>
      <c r="U26" s="21">
        <v>3</v>
      </c>
      <c r="V26" s="21">
        <v>4</v>
      </c>
      <c r="W26" s="21">
        <v>1</v>
      </c>
      <c r="X26" s="21">
        <v>4</v>
      </c>
      <c r="Y26" s="21"/>
      <c r="Z26" s="21"/>
      <c r="AA26" s="21"/>
      <c r="AB26" s="21"/>
      <c r="AC26" s="21"/>
    </row>
    <row r="27" spans="1:30" s="22" customFormat="1">
      <c r="A27" s="20">
        <v>1965</v>
      </c>
      <c r="B27" s="21">
        <v>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>
        <v>4</v>
      </c>
      <c r="Q27" s="21">
        <v>1</v>
      </c>
      <c r="R27" s="21">
        <v>3</v>
      </c>
      <c r="S27" s="21">
        <v>3</v>
      </c>
      <c r="T27" s="21">
        <v>4</v>
      </c>
      <c r="U27" s="21">
        <v>1</v>
      </c>
      <c r="V27" s="21">
        <v>1</v>
      </c>
      <c r="W27" s="21">
        <v>2</v>
      </c>
      <c r="X27" s="21"/>
      <c r="Y27" s="21"/>
      <c r="Z27" s="21"/>
      <c r="AA27" s="21"/>
      <c r="AB27" s="21"/>
      <c r="AC27" s="21"/>
    </row>
    <row r="28" spans="1:30" s="22" customFormat="1">
      <c r="A28" s="20">
        <v>1966</v>
      </c>
      <c r="B28" s="21">
        <v>25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2</v>
      </c>
      <c r="P28" s="21">
        <v>5</v>
      </c>
      <c r="Q28" s="21">
        <v>1</v>
      </c>
      <c r="R28" s="21">
        <v>3</v>
      </c>
      <c r="S28" s="21">
        <v>3</v>
      </c>
      <c r="T28" s="21">
        <v>3</v>
      </c>
      <c r="U28" s="21">
        <v>3</v>
      </c>
      <c r="V28" s="21">
        <v>2</v>
      </c>
      <c r="W28" s="21">
        <v>2</v>
      </c>
      <c r="X28" s="21"/>
      <c r="Y28" s="21">
        <v>1</v>
      </c>
      <c r="Z28" s="21"/>
      <c r="AA28" s="21"/>
      <c r="AB28" s="21"/>
      <c r="AC28" s="21"/>
    </row>
    <row r="29" spans="1:30" s="22" customFormat="1">
      <c r="A29" s="20">
        <v>1967</v>
      </c>
      <c r="B29" s="21">
        <v>19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>
        <v>3</v>
      </c>
      <c r="P29" s="21">
        <v>1</v>
      </c>
      <c r="Q29" s="21">
        <v>1</v>
      </c>
      <c r="R29" s="21">
        <v>2</v>
      </c>
      <c r="S29" s="21">
        <v>2</v>
      </c>
      <c r="T29" s="21">
        <v>1</v>
      </c>
      <c r="U29" s="21">
        <v>6</v>
      </c>
      <c r="V29" s="21">
        <v>1</v>
      </c>
      <c r="W29" s="21"/>
      <c r="X29" s="21"/>
      <c r="Y29" s="21">
        <v>2</v>
      </c>
      <c r="Z29" s="21"/>
      <c r="AA29" s="21"/>
      <c r="AB29" s="21"/>
      <c r="AC29" s="21"/>
    </row>
    <row r="30" spans="1:30" s="22" customFormat="1">
      <c r="A30" s="20">
        <v>1968</v>
      </c>
      <c r="B30" s="21">
        <v>19</v>
      </c>
      <c r="C30" s="21"/>
      <c r="D30" s="21"/>
      <c r="E30" s="21"/>
      <c r="F30" s="21"/>
      <c r="G30" s="21"/>
      <c r="H30" s="21"/>
      <c r="I30" s="21"/>
      <c r="J30" s="21">
        <v>1</v>
      </c>
      <c r="K30" s="21"/>
      <c r="L30" s="21"/>
      <c r="M30" s="21"/>
      <c r="N30" s="21"/>
      <c r="O30" s="21">
        <v>1</v>
      </c>
      <c r="P30" s="21">
        <v>2</v>
      </c>
      <c r="Q30" s="21">
        <v>3</v>
      </c>
      <c r="R30" s="21">
        <v>3</v>
      </c>
      <c r="S30" s="21">
        <v>2</v>
      </c>
      <c r="T30" s="21"/>
      <c r="U30" s="21">
        <v>3</v>
      </c>
      <c r="V30" s="21">
        <v>1</v>
      </c>
      <c r="W30" s="21">
        <v>2</v>
      </c>
      <c r="X30" s="21">
        <v>1</v>
      </c>
      <c r="Y30" s="21"/>
      <c r="Z30" s="21"/>
      <c r="AA30" s="21"/>
      <c r="AB30" s="21"/>
      <c r="AC30" s="21"/>
    </row>
    <row r="31" spans="1:30" s="22" customFormat="1">
      <c r="A31" s="20">
        <v>1969</v>
      </c>
      <c r="B31" s="21">
        <v>16</v>
      </c>
      <c r="C31" s="21"/>
      <c r="D31" s="21"/>
      <c r="E31" s="21"/>
      <c r="F31" s="21"/>
      <c r="G31" s="21"/>
      <c r="H31" s="21"/>
      <c r="I31" s="21"/>
      <c r="J31" s="21"/>
      <c r="K31" s="21"/>
      <c r="L31" s="21">
        <v>1</v>
      </c>
      <c r="M31" s="21"/>
      <c r="N31" s="21"/>
      <c r="O31" s="21">
        <v>1</v>
      </c>
      <c r="P31" s="21">
        <v>1</v>
      </c>
      <c r="Q31" s="21">
        <v>2</v>
      </c>
      <c r="R31" s="21">
        <v>3</v>
      </c>
      <c r="S31" s="21">
        <v>3</v>
      </c>
      <c r="T31" s="21">
        <v>2</v>
      </c>
      <c r="U31" s="21"/>
      <c r="V31" s="21">
        <v>2</v>
      </c>
      <c r="W31" s="21"/>
      <c r="X31" s="21">
        <v>1</v>
      </c>
      <c r="Y31" s="21"/>
      <c r="Z31" s="21"/>
      <c r="AA31" s="21"/>
      <c r="AB31" s="21"/>
      <c r="AC31" s="21"/>
    </row>
    <row r="32" spans="1:30" s="22" customFormat="1">
      <c r="A32" s="20">
        <v>1970</v>
      </c>
      <c r="B32" s="21">
        <v>21</v>
      </c>
      <c r="C32" s="21"/>
      <c r="D32" s="21"/>
      <c r="E32" s="21"/>
      <c r="F32" s="21"/>
      <c r="G32" s="21"/>
      <c r="H32" s="21"/>
      <c r="I32" s="21"/>
      <c r="J32" s="21"/>
      <c r="K32" s="21"/>
      <c r="L32" s="21">
        <v>1</v>
      </c>
      <c r="M32" s="21"/>
      <c r="N32" s="21"/>
      <c r="O32" s="21"/>
      <c r="P32" s="21">
        <v>1</v>
      </c>
      <c r="Q32" s="21">
        <v>2</v>
      </c>
      <c r="R32" s="21"/>
      <c r="S32" s="21">
        <v>3</v>
      </c>
      <c r="T32" s="21">
        <v>4</v>
      </c>
      <c r="U32" s="21">
        <v>4</v>
      </c>
      <c r="V32" s="21">
        <v>2</v>
      </c>
      <c r="W32" s="21"/>
      <c r="X32" s="21">
        <v>1</v>
      </c>
      <c r="Y32" s="21">
        <v>3</v>
      </c>
      <c r="Z32" s="21"/>
      <c r="AA32" s="21"/>
      <c r="AB32" s="21"/>
      <c r="AC32" s="21"/>
    </row>
    <row r="33" spans="1:29" s="22" customFormat="1">
      <c r="A33" s="20">
        <v>1971</v>
      </c>
      <c r="B33" s="21">
        <v>14</v>
      </c>
      <c r="C33" s="21"/>
      <c r="D33" s="21"/>
      <c r="E33" s="21"/>
      <c r="F33" s="21"/>
      <c r="G33" s="21"/>
      <c r="H33" s="21"/>
      <c r="I33" s="21"/>
      <c r="J33" s="21">
        <v>1</v>
      </c>
      <c r="K33" s="21"/>
      <c r="L33" s="21"/>
      <c r="M33" s="21"/>
      <c r="N33" s="21">
        <v>1</v>
      </c>
      <c r="O33" s="21"/>
      <c r="P33" s="21"/>
      <c r="Q33" s="21">
        <v>1</v>
      </c>
      <c r="R33" s="21"/>
      <c r="S33" s="21">
        <v>1</v>
      </c>
      <c r="T33" s="21">
        <v>4</v>
      </c>
      <c r="U33" s="21">
        <v>3</v>
      </c>
      <c r="V33" s="21"/>
      <c r="W33" s="21"/>
      <c r="X33" s="21">
        <v>2</v>
      </c>
      <c r="Y33" s="21">
        <v>1</v>
      </c>
      <c r="Z33" s="21"/>
      <c r="AA33" s="21"/>
      <c r="AB33" s="21"/>
      <c r="AC33" s="21"/>
    </row>
    <row r="34" spans="1:29" s="22" customFormat="1">
      <c r="A34" s="20">
        <v>1972</v>
      </c>
      <c r="B34" s="21">
        <v>24</v>
      </c>
      <c r="C34" s="21"/>
      <c r="D34" s="21"/>
      <c r="E34" s="21"/>
      <c r="F34" s="21"/>
      <c r="G34" s="21"/>
      <c r="H34" s="21"/>
      <c r="I34" s="31"/>
      <c r="J34" s="21">
        <v>2</v>
      </c>
      <c r="K34" s="21"/>
      <c r="L34" s="21"/>
      <c r="M34" s="21"/>
      <c r="N34" s="21"/>
      <c r="O34" s="21"/>
      <c r="P34" s="21"/>
      <c r="Q34" s="21"/>
      <c r="R34" s="21">
        <v>2</v>
      </c>
      <c r="S34" s="21">
        <v>2</v>
      </c>
      <c r="T34" s="21">
        <v>2</v>
      </c>
      <c r="U34" s="21">
        <v>6</v>
      </c>
      <c r="V34" s="21">
        <v>6</v>
      </c>
      <c r="W34" s="21">
        <v>2</v>
      </c>
      <c r="X34" s="21">
        <v>2</v>
      </c>
      <c r="Y34" s="21"/>
      <c r="Z34" s="21"/>
      <c r="AA34" s="21"/>
      <c r="AB34" s="21"/>
      <c r="AC34" s="21"/>
    </row>
    <row r="35" spans="1:29" s="22" customFormat="1">
      <c r="A35" s="20">
        <v>1973</v>
      </c>
      <c r="B35" s="21">
        <v>18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v>2</v>
      </c>
      <c r="O35" s="21">
        <v>1</v>
      </c>
      <c r="P35" s="21">
        <v>3</v>
      </c>
      <c r="Q35" s="21">
        <v>1</v>
      </c>
      <c r="R35" s="21"/>
      <c r="S35" s="21">
        <v>2</v>
      </c>
      <c r="T35" s="21"/>
      <c r="U35" s="21">
        <v>2</v>
      </c>
      <c r="V35" s="21">
        <v>4</v>
      </c>
      <c r="W35" s="21">
        <v>2</v>
      </c>
      <c r="X35" s="21">
        <v>1</v>
      </c>
      <c r="Y35" s="21"/>
      <c r="Z35" s="21"/>
      <c r="AA35" s="21"/>
      <c r="AB35" s="21"/>
      <c r="AC35" s="21"/>
    </row>
    <row r="36" spans="1:29" s="22" customFormat="1">
      <c r="A36" s="20">
        <v>1974</v>
      </c>
      <c r="B36" s="21">
        <v>19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>
        <v>1</v>
      </c>
      <c r="R36" s="21">
        <v>1</v>
      </c>
      <c r="S36" s="21">
        <v>2</v>
      </c>
      <c r="T36" s="21">
        <v>1</v>
      </c>
      <c r="U36" s="21">
        <v>4</v>
      </c>
      <c r="V36" s="21">
        <v>4</v>
      </c>
      <c r="W36" s="21">
        <v>2</v>
      </c>
      <c r="X36" s="21">
        <v>1</v>
      </c>
      <c r="Y36" s="21">
        <v>3</v>
      </c>
      <c r="Z36" s="21"/>
      <c r="AA36" s="21"/>
      <c r="AB36" s="21"/>
      <c r="AC36" s="21"/>
    </row>
    <row r="37" spans="1:29" s="22" customFormat="1">
      <c r="A37" s="20">
        <v>1975</v>
      </c>
      <c r="B37" s="21">
        <v>26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v>1</v>
      </c>
      <c r="O37" s="21">
        <v>3</v>
      </c>
      <c r="P37" s="21"/>
      <c r="Q37" s="21">
        <v>2</v>
      </c>
      <c r="R37" s="21">
        <v>4</v>
      </c>
      <c r="S37" s="21">
        <v>4</v>
      </c>
      <c r="T37" s="21">
        <v>2</v>
      </c>
      <c r="U37" s="21">
        <v>2</v>
      </c>
      <c r="V37" s="21">
        <v>2</v>
      </c>
      <c r="W37" s="21">
        <v>3</v>
      </c>
      <c r="X37" s="21">
        <v>2</v>
      </c>
      <c r="Y37" s="21">
        <v>1</v>
      </c>
      <c r="Z37" s="21"/>
      <c r="AA37" s="21"/>
      <c r="AB37" s="21"/>
      <c r="AC37" s="21"/>
    </row>
    <row r="38" spans="1:29" s="22" customFormat="1">
      <c r="A38" s="20">
        <v>1976</v>
      </c>
      <c r="B38" s="21">
        <v>11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>
        <v>2</v>
      </c>
      <c r="R38" s="21"/>
      <c r="S38" s="21">
        <v>4</v>
      </c>
      <c r="T38" s="21"/>
      <c r="U38" s="21"/>
      <c r="V38" s="21"/>
      <c r="W38" s="21">
        <v>2</v>
      </c>
      <c r="X38" s="21">
        <v>2</v>
      </c>
      <c r="Y38" s="21">
        <v>1</v>
      </c>
      <c r="Z38" s="21"/>
      <c r="AA38" s="21"/>
      <c r="AB38" s="21"/>
      <c r="AC38" s="21"/>
    </row>
    <row r="39" spans="1:29" s="22" customFormat="1">
      <c r="A39" s="20">
        <v>1977</v>
      </c>
      <c r="B39" s="21">
        <v>18</v>
      </c>
      <c r="C39" s="21"/>
      <c r="D39" s="21"/>
      <c r="E39" s="21"/>
      <c r="F39" s="21"/>
      <c r="G39" s="21"/>
      <c r="H39" s="21"/>
      <c r="I39" s="21"/>
      <c r="J39" s="21"/>
      <c r="K39" s="21">
        <v>1</v>
      </c>
      <c r="L39" s="21"/>
      <c r="M39" s="21"/>
      <c r="N39" s="21"/>
      <c r="O39" s="21">
        <v>1</v>
      </c>
      <c r="P39" s="21">
        <v>1</v>
      </c>
      <c r="Q39" s="21">
        <v>2</v>
      </c>
      <c r="R39" s="21">
        <v>3</v>
      </c>
      <c r="S39" s="21">
        <v>2</v>
      </c>
      <c r="T39" s="21">
        <v>1</v>
      </c>
      <c r="U39" s="21">
        <v>1</v>
      </c>
      <c r="V39" s="21">
        <v>3</v>
      </c>
      <c r="W39" s="21">
        <v>1</v>
      </c>
      <c r="X39" s="21">
        <v>2</v>
      </c>
      <c r="Y39" s="21"/>
      <c r="Z39" s="21"/>
      <c r="AA39" s="21"/>
      <c r="AB39" s="21"/>
      <c r="AC39" s="21"/>
    </row>
    <row r="40" spans="1:29" s="22" customFormat="1">
      <c r="A40" s="20">
        <v>1978</v>
      </c>
      <c r="B40" s="19">
        <f t="shared" ref="B40:B53" si="0">SUM(H40:AC40)</f>
        <v>18</v>
      </c>
      <c r="C40" s="56">
        <v>0</v>
      </c>
      <c r="D40" s="21"/>
      <c r="E40" s="21"/>
      <c r="F40" s="21"/>
      <c r="G40" s="56"/>
      <c r="H40" s="56">
        <f>H62+H77</f>
        <v>0</v>
      </c>
      <c r="I40" s="56">
        <f t="shared" ref="I40:Y40" si="1">I62+I77</f>
        <v>0</v>
      </c>
      <c r="J40" s="56">
        <f t="shared" si="1"/>
        <v>0</v>
      </c>
      <c r="K40" s="56">
        <f t="shared" si="1"/>
        <v>0</v>
      </c>
      <c r="L40" s="56">
        <f t="shared" si="1"/>
        <v>0</v>
      </c>
      <c r="M40" s="56">
        <f t="shared" si="1"/>
        <v>0</v>
      </c>
      <c r="N40" s="56">
        <f t="shared" si="1"/>
        <v>1</v>
      </c>
      <c r="O40" s="56">
        <f t="shared" si="1"/>
        <v>0</v>
      </c>
      <c r="P40" s="56">
        <f t="shared" si="1"/>
        <v>0</v>
      </c>
      <c r="Q40" s="56">
        <f t="shared" si="1"/>
        <v>1</v>
      </c>
      <c r="R40" s="56">
        <f t="shared" si="1"/>
        <v>3</v>
      </c>
      <c r="S40" s="56">
        <f t="shared" si="1"/>
        <v>0</v>
      </c>
      <c r="T40" s="56">
        <f t="shared" si="1"/>
        <v>1</v>
      </c>
      <c r="U40" s="56">
        <f t="shared" si="1"/>
        <v>3</v>
      </c>
      <c r="V40" s="56">
        <f t="shared" si="1"/>
        <v>2</v>
      </c>
      <c r="W40" s="56">
        <f t="shared" si="1"/>
        <v>2</v>
      </c>
      <c r="X40" s="56">
        <f t="shared" si="1"/>
        <v>2</v>
      </c>
      <c r="Y40" s="56">
        <f t="shared" si="1"/>
        <v>3</v>
      </c>
      <c r="Z40" s="21"/>
      <c r="AA40" s="21"/>
      <c r="AB40" s="21"/>
      <c r="AC40" s="21"/>
    </row>
    <row r="41" spans="1:29" s="22" customFormat="1">
      <c r="A41" s="20">
        <v>1979</v>
      </c>
      <c r="B41" s="19">
        <f t="shared" si="0"/>
        <v>26</v>
      </c>
      <c r="C41" s="56">
        <v>0</v>
      </c>
      <c r="D41" s="21"/>
      <c r="E41" s="21"/>
      <c r="F41" s="21"/>
      <c r="G41" s="56"/>
      <c r="H41" s="56">
        <f t="shared" ref="H41:Y41" si="2">H63+H78</f>
        <v>0</v>
      </c>
      <c r="I41" s="56">
        <f t="shared" si="2"/>
        <v>0</v>
      </c>
      <c r="J41" s="56">
        <f t="shared" si="2"/>
        <v>0</v>
      </c>
      <c r="K41" s="56">
        <f t="shared" si="2"/>
        <v>0</v>
      </c>
      <c r="L41" s="56">
        <f t="shared" si="2"/>
        <v>1</v>
      </c>
      <c r="M41" s="56">
        <f t="shared" si="2"/>
        <v>0</v>
      </c>
      <c r="N41" s="56">
        <f t="shared" si="2"/>
        <v>1</v>
      </c>
      <c r="O41" s="56">
        <f t="shared" si="2"/>
        <v>1</v>
      </c>
      <c r="P41" s="56">
        <f t="shared" si="2"/>
        <v>2</v>
      </c>
      <c r="Q41" s="56">
        <f t="shared" si="2"/>
        <v>2</v>
      </c>
      <c r="R41" s="56">
        <f t="shared" si="2"/>
        <v>1</v>
      </c>
      <c r="S41" s="56">
        <f t="shared" si="2"/>
        <v>4</v>
      </c>
      <c r="T41" s="56">
        <f t="shared" si="2"/>
        <v>1</v>
      </c>
      <c r="U41" s="56">
        <f t="shared" si="2"/>
        <v>1</v>
      </c>
      <c r="V41" s="56">
        <f t="shared" si="2"/>
        <v>5</v>
      </c>
      <c r="W41" s="56">
        <f t="shared" si="2"/>
        <v>3</v>
      </c>
      <c r="X41" s="56">
        <f t="shared" si="2"/>
        <v>1</v>
      </c>
      <c r="Y41" s="56">
        <f t="shared" si="2"/>
        <v>3</v>
      </c>
      <c r="Z41" s="21"/>
      <c r="AA41" s="21"/>
      <c r="AB41" s="21"/>
      <c r="AC41" s="21"/>
    </row>
    <row r="42" spans="1:29" s="22" customFormat="1">
      <c r="A42" s="20">
        <v>1980</v>
      </c>
      <c r="B42" s="19">
        <f t="shared" si="0"/>
        <v>34</v>
      </c>
      <c r="C42" s="56">
        <v>0</v>
      </c>
      <c r="D42" s="21"/>
      <c r="E42" s="21"/>
      <c r="F42" s="21"/>
      <c r="G42" s="56"/>
      <c r="H42" s="56">
        <f t="shared" ref="H42:Y42" si="3">H64+H79</f>
        <v>0</v>
      </c>
      <c r="I42" s="56">
        <f t="shared" si="3"/>
        <v>0</v>
      </c>
      <c r="J42" s="56">
        <f t="shared" si="3"/>
        <v>0</v>
      </c>
      <c r="K42" s="56">
        <f t="shared" si="3"/>
        <v>0</v>
      </c>
      <c r="L42" s="56">
        <f t="shared" si="3"/>
        <v>0</v>
      </c>
      <c r="M42" s="56">
        <f t="shared" si="3"/>
        <v>1</v>
      </c>
      <c r="N42" s="56">
        <f t="shared" si="3"/>
        <v>0</v>
      </c>
      <c r="O42" s="56">
        <f t="shared" si="3"/>
        <v>1</v>
      </c>
      <c r="P42" s="56">
        <f t="shared" si="3"/>
        <v>0</v>
      </c>
      <c r="Q42" s="56">
        <f t="shared" si="3"/>
        <v>5</v>
      </c>
      <c r="R42" s="56">
        <f t="shared" si="3"/>
        <v>2</v>
      </c>
      <c r="S42" s="56">
        <f t="shared" si="3"/>
        <v>4</v>
      </c>
      <c r="T42" s="56">
        <f t="shared" si="3"/>
        <v>5</v>
      </c>
      <c r="U42" s="56">
        <f t="shared" si="3"/>
        <v>6</v>
      </c>
      <c r="V42" s="56">
        <f t="shared" si="3"/>
        <v>2</v>
      </c>
      <c r="W42" s="56">
        <f t="shared" si="3"/>
        <v>3</v>
      </c>
      <c r="X42" s="56">
        <f t="shared" si="3"/>
        <v>3</v>
      </c>
      <c r="Y42" s="56">
        <f t="shared" si="3"/>
        <v>2</v>
      </c>
      <c r="Z42" s="21"/>
      <c r="AA42" s="21"/>
      <c r="AB42" s="21"/>
      <c r="AC42" s="21"/>
    </row>
    <row r="43" spans="1:29" s="22" customFormat="1">
      <c r="A43" s="20">
        <v>1981</v>
      </c>
      <c r="B43" s="19">
        <f t="shared" si="0"/>
        <v>31</v>
      </c>
      <c r="C43" s="56">
        <v>0</v>
      </c>
      <c r="D43" s="21"/>
      <c r="E43" s="21"/>
      <c r="F43" s="21"/>
      <c r="G43" s="56"/>
      <c r="H43" s="56">
        <f t="shared" ref="H43:Y43" si="4">H65+H80</f>
        <v>0</v>
      </c>
      <c r="I43" s="56">
        <f t="shared" si="4"/>
        <v>0</v>
      </c>
      <c r="J43" s="56">
        <f t="shared" si="4"/>
        <v>0</v>
      </c>
      <c r="K43" s="56">
        <f t="shared" si="4"/>
        <v>0</v>
      </c>
      <c r="L43" s="56">
        <f t="shared" si="4"/>
        <v>0</v>
      </c>
      <c r="M43" s="56">
        <f t="shared" si="4"/>
        <v>0</v>
      </c>
      <c r="N43" s="56">
        <f t="shared" si="4"/>
        <v>0</v>
      </c>
      <c r="O43" s="56">
        <f t="shared" si="4"/>
        <v>2</v>
      </c>
      <c r="P43" s="56">
        <f t="shared" si="4"/>
        <v>4</v>
      </c>
      <c r="Q43" s="56">
        <f t="shared" si="4"/>
        <v>1</v>
      </c>
      <c r="R43" s="56">
        <f t="shared" si="4"/>
        <v>3</v>
      </c>
      <c r="S43" s="56">
        <f t="shared" si="4"/>
        <v>3</v>
      </c>
      <c r="T43" s="56">
        <f t="shared" si="4"/>
        <v>2</v>
      </c>
      <c r="U43" s="56">
        <f t="shared" si="4"/>
        <v>5</v>
      </c>
      <c r="V43" s="56">
        <f t="shared" si="4"/>
        <v>5</v>
      </c>
      <c r="W43" s="56">
        <f t="shared" si="4"/>
        <v>3</v>
      </c>
      <c r="X43" s="56">
        <f t="shared" si="4"/>
        <v>0</v>
      </c>
      <c r="Y43" s="56">
        <f t="shared" si="4"/>
        <v>3</v>
      </c>
      <c r="Z43" s="21"/>
      <c r="AA43" s="21"/>
      <c r="AB43" s="21"/>
      <c r="AC43" s="21"/>
    </row>
    <row r="44" spans="1:29" s="22" customFormat="1">
      <c r="A44" s="20">
        <v>1982</v>
      </c>
      <c r="B44" s="19">
        <f t="shared" si="0"/>
        <v>28</v>
      </c>
      <c r="C44" s="56">
        <v>0</v>
      </c>
      <c r="D44" s="21"/>
      <c r="E44" s="21"/>
      <c r="F44" s="21"/>
      <c r="G44" s="56"/>
      <c r="H44" s="56">
        <f t="shared" ref="H44:Y44" si="5">H68+H81</f>
        <v>0</v>
      </c>
      <c r="I44" s="56">
        <f t="shared" si="5"/>
        <v>0</v>
      </c>
      <c r="J44" s="56">
        <f t="shared" si="5"/>
        <v>0</v>
      </c>
      <c r="K44" s="56">
        <f t="shared" si="5"/>
        <v>0</v>
      </c>
      <c r="L44" s="56">
        <f t="shared" si="5"/>
        <v>0</v>
      </c>
      <c r="M44" s="56">
        <f t="shared" si="5"/>
        <v>0</v>
      </c>
      <c r="N44" s="56">
        <f t="shared" si="5"/>
        <v>0</v>
      </c>
      <c r="O44" s="56">
        <f t="shared" si="5"/>
        <v>1</v>
      </c>
      <c r="P44" s="56">
        <f t="shared" si="5"/>
        <v>0</v>
      </c>
      <c r="Q44" s="56">
        <f t="shared" si="5"/>
        <v>7</v>
      </c>
      <c r="R44" s="56">
        <f t="shared" si="5"/>
        <v>5</v>
      </c>
      <c r="S44" s="56">
        <f t="shared" si="5"/>
        <v>4</v>
      </c>
      <c r="T44" s="56">
        <f t="shared" si="5"/>
        <v>1</v>
      </c>
      <c r="U44" s="56">
        <f t="shared" si="5"/>
        <v>1</v>
      </c>
      <c r="V44" s="56">
        <f t="shared" si="5"/>
        <v>0</v>
      </c>
      <c r="W44" s="56">
        <f t="shared" si="5"/>
        <v>5</v>
      </c>
      <c r="X44" s="56">
        <f t="shared" si="5"/>
        <v>2</v>
      </c>
      <c r="Y44" s="56">
        <f t="shared" si="5"/>
        <v>2</v>
      </c>
      <c r="Z44" s="21"/>
      <c r="AA44" s="21"/>
      <c r="AB44" s="21"/>
      <c r="AC44" s="21"/>
    </row>
    <row r="45" spans="1:29" s="22" customFormat="1">
      <c r="A45" s="20">
        <v>1983</v>
      </c>
      <c r="B45" s="19">
        <f t="shared" si="0"/>
        <v>27</v>
      </c>
      <c r="C45" s="56">
        <v>0</v>
      </c>
      <c r="D45" s="21"/>
      <c r="E45" s="21"/>
      <c r="F45" s="21"/>
      <c r="G45" s="56"/>
      <c r="H45" s="56">
        <f t="shared" ref="H45:Y45" si="6">H67+H82</f>
        <v>0</v>
      </c>
      <c r="I45" s="56">
        <f t="shared" si="6"/>
        <v>0</v>
      </c>
      <c r="J45" s="56">
        <f t="shared" si="6"/>
        <v>0</v>
      </c>
      <c r="K45" s="56">
        <f t="shared" si="6"/>
        <v>0</v>
      </c>
      <c r="L45" s="56">
        <f t="shared" si="6"/>
        <v>0</v>
      </c>
      <c r="M45" s="56">
        <f t="shared" si="6"/>
        <v>0</v>
      </c>
      <c r="N45" s="56">
        <f t="shared" si="6"/>
        <v>1</v>
      </c>
      <c r="O45" s="56">
        <f t="shared" si="6"/>
        <v>1</v>
      </c>
      <c r="P45" s="56">
        <f t="shared" si="6"/>
        <v>0</v>
      </c>
      <c r="Q45" s="56">
        <f t="shared" si="6"/>
        <v>3</v>
      </c>
      <c r="R45" s="56">
        <f t="shared" si="6"/>
        <v>1</v>
      </c>
      <c r="S45" s="56">
        <f t="shared" si="6"/>
        <v>2</v>
      </c>
      <c r="T45" s="56">
        <f t="shared" si="6"/>
        <v>3</v>
      </c>
      <c r="U45" s="56">
        <f t="shared" si="6"/>
        <v>4</v>
      </c>
      <c r="V45" s="56">
        <f t="shared" si="6"/>
        <v>1</v>
      </c>
      <c r="W45" s="56">
        <f t="shared" si="6"/>
        <v>4</v>
      </c>
      <c r="X45" s="56">
        <f t="shared" si="6"/>
        <v>4</v>
      </c>
      <c r="Y45" s="56">
        <f t="shared" si="6"/>
        <v>3</v>
      </c>
      <c r="Z45" s="21"/>
      <c r="AA45" s="21"/>
      <c r="AB45" s="21"/>
      <c r="AC45" s="21"/>
    </row>
    <row r="46" spans="1:29" s="22" customFormat="1">
      <c r="A46" s="20">
        <v>1984</v>
      </c>
      <c r="B46" s="19" t="e">
        <f t="shared" si="0"/>
        <v>#REF!</v>
      </c>
      <c r="C46" s="56">
        <v>0</v>
      </c>
      <c r="D46" s="21"/>
      <c r="E46" s="21"/>
      <c r="F46" s="21"/>
      <c r="G46" s="56"/>
      <c r="H46" s="56" t="e">
        <f>#REF!+H83</f>
        <v>#REF!</v>
      </c>
      <c r="I46" s="56" t="e">
        <f>#REF!+I83</f>
        <v>#REF!</v>
      </c>
      <c r="J46" s="56" t="e">
        <f>#REF!+J83</f>
        <v>#REF!</v>
      </c>
      <c r="K46" s="56" t="e">
        <f>#REF!+K83</f>
        <v>#REF!</v>
      </c>
      <c r="L46" s="56" t="e">
        <f>#REF!+L83</f>
        <v>#REF!</v>
      </c>
      <c r="M46" s="56" t="e">
        <f>#REF!+M83</f>
        <v>#REF!</v>
      </c>
      <c r="N46" s="56" t="e">
        <f>#REF!+N83</f>
        <v>#REF!</v>
      </c>
      <c r="O46" s="56" t="e">
        <f>#REF!+O83</f>
        <v>#REF!</v>
      </c>
      <c r="P46" s="56" t="e">
        <f>#REF!+P83</f>
        <v>#REF!</v>
      </c>
      <c r="Q46" s="56" t="e">
        <f>#REF!+Q83</f>
        <v>#REF!</v>
      </c>
      <c r="R46" s="56" t="e">
        <f>#REF!+R83</f>
        <v>#REF!</v>
      </c>
      <c r="S46" s="56" t="e">
        <f>#REF!+S83</f>
        <v>#REF!</v>
      </c>
      <c r="T46" s="56" t="e">
        <f>#REF!+T83</f>
        <v>#REF!</v>
      </c>
      <c r="U46" s="56" t="e">
        <f>#REF!+U83</f>
        <v>#REF!</v>
      </c>
      <c r="V46" s="56" t="e">
        <f>#REF!+V83</f>
        <v>#REF!</v>
      </c>
      <c r="W46" s="56" t="e">
        <f>#REF!+W83</f>
        <v>#REF!</v>
      </c>
      <c r="X46" s="56" t="e">
        <f>#REF!+X83</f>
        <v>#REF!</v>
      </c>
      <c r="Y46" s="56" t="e">
        <f>#REF!+Y83</f>
        <v>#REF!</v>
      </c>
      <c r="Z46" s="21"/>
      <c r="AA46" s="21"/>
      <c r="AB46" s="21"/>
      <c r="AC46" s="21"/>
    </row>
    <row r="47" spans="1:29" s="22" customFormat="1">
      <c r="A47" s="20">
        <v>1985</v>
      </c>
      <c r="B47" s="19">
        <f t="shared" si="0"/>
        <v>0</v>
      </c>
      <c r="C47" s="56">
        <v>0</v>
      </c>
      <c r="D47" s="21"/>
      <c r="E47" s="21"/>
      <c r="F47" s="21"/>
      <c r="G47" s="56"/>
      <c r="H47" s="56">
        <f t="shared" ref="H47:Y47" si="7">H69+H84</f>
        <v>0</v>
      </c>
      <c r="I47" s="56">
        <f t="shared" si="7"/>
        <v>0</v>
      </c>
      <c r="J47" s="56">
        <f t="shared" si="7"/>
        <v>0</v>
      </c>
      <c r="K47" s="56">
        <f t="shared" si="7"/>
        <v>0</v>
      </c>
      <c r="L47" s="56">
        <f t="shared" si="7"/>
        <v>0</v>
      </c>
      <c r="M47" s="56">
        <f t="shared" si="7"/>
        <v>0</v>
      </c>
      <c r="N47" s="56">
        <f t="shared" si="7"/>
        <v>0</v>
      </c>
      <c r="O47" s="56">
        <f t="shared" si="7"/>
        <v>0</v>
      </c>
      <c r="P47" s="56">
        <f t="shared" si="7"/>
        <v>0</v>
      </c>
      <c r="Q47" s="56">
        <f t="shared" si="7"/>
        <v>0</v>
      </c>
      <c r="R47" s="56">
        <f t="shared" si="7"/>
        <v>0</v>
      </c>
      <c r="S47" s="56">
        <f t="shared" si="7"/>
        <v>0</v>
      </c>
      <c r="T47" s="56">
        <f t="shared" si="7"/>
        <v>0</v>
      </c>
      <c r="U47" s="56">
        <f t="shared" si="7"/>
        <v>0</v>
      </c>
      <c r="V47" s="56">
        <f t="shared" si="7"/>
        <v>0</v>
      </c>
      <c r="W47" s="56">
        <f t="shared" si="7"/>
        <v>0</v>
      </c>
      <c r="X47" s="56">
        <f t="shared" si="7"/>
        <v>0</v>
      </c>
      <c r="Y47" s="56">
        <f t="shared" si="7"/>
        <v>0</v>
      </c>
      <c r="Z47" s="21"/>
      <c r="AA47" s="21"/>
      <c r="AB47" s="21"/>
      <c r="AC47" s="21"/>
    </row>
    <row r="48" spans="1:29" s="22" customFormat="1">
      <c r="A48" s="20">
        <v>1986</v>
      </c>
      <c r="B48" s="19">
        <f t="shared" si="0"/>
        <v>0</v>
      </c>
      <c r="C48" s="56">
        <v>0</v>
      </c>
      <c r="D48" s="21"/>
      <c r="E48" s="21"/>
      <c r="F48" s="21"/>
      <c r="G48" s="56"/>
      <c r="H48" s="56">
        <f t="shared" ref="H48:Y48" si="8">H70+H85</f>
        <v>0</v>
      </c>
      <c r="I48" s="56">
        <f t="shared" si="8"/>
        <v>0</v>
      </c>
      <c r="J48" s="56">
        <f t="shared" si="8"/>
        <v>0</v>
      </c>
      <c r="K48" s="56">
        <f t="shared" si="8"/>
        <v>0</v>
      </c>
      <c r="L48" s="56">
        <f t="shared" si="8"/>
        <v>0</v>
      </c>
      <c r="M48" s="56">
        <f t="shared" si="8"/>
        <v>0</v>
      </c>
      <c r="N48" s="56">
        <f t="shared" si="8"/>
        <v>0</v>
      </c>
      <c r="O48" s="56">
        <f t="shared" si="8"/>
        <v>0</v>
      </c>
      <c r="P48" s="56">
        <f t="shared" si="8"/>
        <v>0</v>
      </c>
      <c r="Q48" s="56">
        <f t="shared" si="8"/>
        <v>0</v>
      </c>
      <c r="R48" s="56">
        <f t="shared" si="8"/>
        <v>0</v>
      </c>
      <c r="S48" s="56">
        <f t="shared" si="8"/>
        <v>0</v>
      </c>
      <c r="T48" s="56">
        <f t="shared" si="8"/>
        <v>0</v>
      </c>
      <c r="U48" s="56">
        <f t="shared" si="8"/>
        <v>0</v>
      </c>
      <c r="V48" s="56">
        <f t="shared" si="8"/>
        <v>0</v>
      </c>
      <c r="W48" s="56">
        <f t="shared" si="8"/>
        <v>0</v>
      </c>
      <c r="X48" s="56">
        <f t="shared" si="8"/>
        <v>0</v>
      </c>
      <c r="Y48" s="56">
        <f t="shared" si="8"/>
        <v>0</v>
      </c>
      <c r="Z48" s="21"/>
      <c r="AA48" s="21"/>
      <c r="AB48" s="21"/>
      <c r="AC48" s="21"/>
    </row>
    <row r="49" spans="1:29" s="22" customFormat="1">
      <c r="A49" s="20">
        <v>1987</v>
      </c>
      <c r="B49" s="19">
        <f t="shared" si="0"/>
        <v>0</v>
      </c>
      <c r="C49" s="56">
        <v>0</v>
      </c>
      <c r="D49" s="21"/>
      <c r="E49" s="21"/>
      <c r="F49" s="21"/>
      <c r="G49" s="56"/>
      <c r="H49" s="56">
        <f t="shared" ref="H49:Y49" si="9">H71+H86</f>
        <v>0</v>
      </c>
      <c r="I49" s="56">
        <f t="shared" si="9"/>
        <v>0</v>
      </c>
      <c r="J49" s="56">
        <f t="shared" si="9"/>
        <v>0</v>
      </c>
      <c r="K49" s="56">
        <f t="shared" si="9"/>
        <v>0</v>
      </c>
      <c r="L49" s="56">
        <f t="shared" si="9"/>
        <v>0</v>
      </c>
      <c r="M49" s="56">
        <f t="shared" si="9"/>
        <v>0</v>
      </c>
      <c r="N49" s="56">
        <f t="shared" si="9"/>
        <v>0</v>
      </c>
      <c r="O49" s="56">
        <f t="shared" si="9"/>
        <v>0</v>
      </c>
      <c r="P49" s="56">
        <f t="shared" si="9"/>
        <v>0</v>
      </c>
      <c r="Q49" s="56">
        <f t="shared" si="9"/>
        <v>0</v>
      </c>
      <c r="R49" s="56">
        <f t="shared" si="9"/>
        <v>0</v>
      </c>
      <c r="S49" s="56">
        <f t="shared" si="9"/>
        <v>0</v>
      </c>
      <c r="T49" s="56">
        <f t="shared" si="9"/>
        <v>0</v>
      </c>
      <c r="U49" s="56">
        <f t="shared" si="9"/>
        <v>0</v>
      </c>
      <c r="V49" s="56">
        <f t="shared" si="9"/>
        <v>0</v>
      </c>
      <c r="W49" s="56">
        <f t="shared" si="9"/>
        <v>0</v>
      </c>
      <c r="X49" s="56">
        <f t="shared" si="9"/>
        <v>0</v>
      </c>
      <c r="Y49" s="56">
        <f t="shared" si="9"/>
        <v>0</v>
      </c>
      <c r="Z49" s="21"/>
      <c r="AA49" s="21"/>
      <c r="AB49" s="21"/>
      <c r="AC49" s="21"/>
    </row>
    <row r="50" spans="1:29" s="22" customFormat="1">
      <c r="A50" s="20">
        <v>1988</v>
      </c>
      <c r="B50" s="19">
        <f t="shared" si="0"/>
        <v>0</v>
      </c>
      <c r="C50" s="56">
        <v>0</v>
      </c>
      <c r="D50" s="21"/>
      <c r="E50" s="21"/>
      <c r="F50" s="21"/>
      <c r="G50" s="56"/>
      <c r="H50" s="56">
        <f t="shared" ref="H50:Y50" si="10">H72+H87</f>
        <v>0</v>
      </c>
      <c r="I50" s="56">
        <f t="shared" si="10"/>
        <v>0</v>
      </c>
      <c r="J50" s="56">
        <f t="shared" si="10"/>
        <v>0</v>
      </c>
      <c r="K50" s="56">
        <f t="shared" si="10"/>
        <v>0</v>
      </c>
      <c r="L50" s="56">
        <f t="shared" si="10"/>
        <v>0</v>
      </c>
      <c r="M50" s="56">
        <f t="shared" si="10"/>
        <v>0</v>
      </c>
      <c r="N50" s="56">
        <f t="shared" si="10"/>
        <v>0</v>
      </c>
      <c r="O50" s="56">
        <f t="shared" si="10"/>
        <v>0</v>
      </c>
      <c r="P50" s="56">
        <f t="shared" si="10"/>
        <v>0</v>
      </c>
      <c r="Q50" s="56">
        <f t="shared" si="10"/>
        <v>0</v>
      </c>
      <c r="R50" s="56">
        <f t="shared" si="10"/>
        <v>0</v>
      </c>
      <c r="S50" s="56">
        <f t="shared" si="10"/>
        <v>0</v>
      </c>
      <c r="T50" s="56">
        <f t="shared" si="10"/>
        <v>0</v>
      </c>
      <c r="U50" s="56">
        <f t="shared" si="10"/>
        <v>0</v>
      </c>
      <c r="V50" s="56">
        <f t="shared" si="10"/>
        <v>0</v>
      </c>
      <c r="W50" s="56">
        <f t="shared" si="10"/>
        <v>0</v>
      </c>
      <c r="X50" s="56">
        <f t="shared" si="10"/>
        <v>0</v>
      </c>
      <c r="Y50" s="56">
        <f t="shared" si="10"/>
        <v>0</v>
      </c>
      <c r="Z50" s="21"/>
      <c r="AA50" s="21"/>
      <c r="AB50" s="21"/>
      <c r="AC50" s="21"/>
    </row>
    <row r="51" spans="1:29" s="22" customFormat="1">
      <c r="A51" s="20">
        <v>1989</v>
      </c>
      <c r="B51" s="19">
        <f t="shared" si="0"/>
        <v>0</v>
      </c>
      <c r="C51" s="56">
        <v>0</v>
      </c>
      <c r="D51" s="21"/>
      <c r="E51" s="21"/>
      <c r="F51" s="21"/>
      <c r="G51" s="56"/>
      <c r="H51" s="56">
        <f t="shared" ref="H51:Y51" si="11">H73+H88</f>
        <v>0</v>
      </c>
      <c r="I51" s="56">
        <f t="shared" si="11"/>
        <v>0</v>
      </c>
      <c r="J51" s="56">
        <f t="shared" si="11"/>
        <v>0</v>
      </c>
      <c r="K51" s="56">
        <f t="shared" si="11"/>
        <v>0</v>
      </c>
      <c r="L51" s="56">
        <f t="shared" si="11"/>
        <v>0</v>
      </c>
      <c r="M51" s="56">
        <f t="shared" si="11"/>
        <v>0</v>
      </c>
      <c r="N51" s="56">
        <f t="shared" si="11"/>
        <v>0</v>
      </c>
      <c r="O51" s="56">
        <f t="shared" si="11"/>
        <v>0</v>
      </c>
      <c r="P51" s="56">
        <f t="shared" si="11"/>
        <v>0</v>
      </c>
      <c r="Q51" s="56">
        <f t="shared" si="11"/>
        <v>0</v>
      </c>
      <c r="R51" s="56">
        <f t="shared" si="11"/>
        <v>0</v>
      </c>
      <c r="S51" s="56">
        <f t="shared" si="11"/>
        <v>0</v>
      </c>
      <c r="T51" s="56">
        <f t="shared" si="11"/>
        <v>0</v>
      </c>
      <c r="U51" s="56">
        <f t="shared" si="11"/>
        <v>0</v>
      </c>
      <c r="V51" s="56">
        <f t="shared" si="11"/>
        <v>0</v>
      </c>
      <c r="W51" s="56">
        <f t="shared" si="11"/>
        <v>0</v>
      </c>
      <c r="X51" s="56">
        <f t="shared" si="11"/>
        <v>0</v>
      </c>
      <c r="Y51" s="56">
        <f t="shared" si="11"/>
        <v>0</v>
      </c>
      <c r="Z51" s="21"/>
      <c r="AA51" s="21"/>
      <c r="AB51" s="21"/>
      <c r="AC51" s="21"/>
    </row>
    <row r="52" spans="1:29" s="22" customFormat="1">
      <c r="A52" s="20">
        <v>1990</v>
      </c>
      <c r="B52" s="19">
        <f t="shared" si="0"/>
        <v>0</v>
      </c>
      <c r="C52" s="56">
        <v>0</v>
      </c>
      <c r="D52" s="21"/>
      <c r="E52" s="21"/>
      <c r="F52" s="21"/>
      <c r="G52" s="56"/>
      <c r="H52" s="56">
        <f t="shared" ref="H52:Y52" si="12">H74+H89</f>
        <v>0</v>
      </c>
      <c r="I52" s="56">
        <f t="shared" si="12"/>
        <v>0</v>
      </c>
      <c r="J52" s="56">
        <f t="shared" si="12"/>
        <v>0</v>
      </c>
      <c r="K52" s="56">
        <f t="shared" si="12"/>
        <v>0</v>
      </c>
      <c r="L52" s="56">
        <f t="shared" si="12"/>
        <v>0</v>
      </c>
      <c r="M52" s="56">
        <f t="shared" si="12"/>
        <v>0</v>
      </c>
      <c r="N52" s="56">
        <f t="shared" si="12"/>
        <v>0</v>
      </c>
      <c r="O52" s="56">
        <f t="shared" si="12"/>
        <v>0</v>
      </c>
      <c r="P52" s="56">
        <f t="shared" si="12"/>
        <v>0</v>
      </c>
      <c r="Q52" s="56">
        <f t="shared" si="12"/>
        <v>0</v>
      </c>
      <c r="R52" s="56">
        <f t="shared" si="12"/>
        <v>0</v>
      </c>
      <c r="S52" s="56">
        <f t="shared" si="12"/>
        <v>0</v>
      </c>
      <c r="T52" s="56">
        <f t="shared" si="12"/>
        <v>0</v>
      </c>
      <c r="U52" s="56">
        <f t="shared" si="12"/>
        <v>0</v>
      </c>
      <c r="V52" s="56">
        <f t="shared" si="12"/>
        <v>0</v>
      </c>
      <c r="W52" s="56">
        <f t="shared" si="12"/>
        <v>0</v>
      </c>
      <c r="X52" s="56">
        <f t="shared" si="12"/>
        <v>0</v>
      </c>
      <c r="Y52" s="56">
        <f t="shared" si="12"/>
        <v>0</v>
      </c>
      <c r="Z52" s="21"/>
      <c r="AA52" s="21"/>
      <c r="AB52" s="21"/>
      <c r="AC52" s="21"/>
    </row>
    <row r="53" spans="1:29" s="22" customFormat="1">
      <c r="A53" s="20">
        <v>1991</v>
      </c>
      <c r="B53" s="19">
        <f t="shared" si="0"/>
        <v>0</v>
      </c>
      <c r="C53" s="56">
        <v>0</v>
      </c>
      <c r="D53" s="21"/>
      <c r="E53" s="21"/>
      <c r="F53" s="21"/>
      <c r="G53" s="56"/>
      <c r="H53" s="56">
        <f t="shared" ref="H53:Y53" si="13">H75+H90</f>
        <v>0</v>
      </c>
      <c r="I53" s="56">
        <f t="shared" si="13"/>
        <v>0</v>
      </c>
      <c r="J53" s="56">
        <f t="shared" si="13"/>
        <v>0</v>
      </c>
      <c r="K53" s="56">
        <f t="shared" si="13"/>
        <v>0</v>
      </c>
      <c r="L53" s="56">
        <f t="shared" si="13"/>
        <v>0</v>
      </c>
      <c r="M53" s="56">
        <f t="shared" si="13"/>
        <v>0</v>
      </c>
      <c r="N53" s="56">
        <f t="shared" si="13"/>
        <v>0</v>
      </c>
      <c r="O53" s="56">
        <f t="shared" si="13"/>
        <v>0</v>
      </c>
      <c r="P53" s="56">
        <f t="shared" si="13"/>
        <v>0</v>
      </c>
      <c r="Q53" s="56">
        <f t="shared" si="13"/>
        <v>0</v>
      </c>
      <c r="R53" s="56">
        <f t="shared" si="13"/>
        <v>0</v>
      </c>
      <c r="S53" s="56">
        <f t="shared" si="13"/>
        <v>0</v>
      </c>
      <c r="T53" s="56">
        <f t="shared" si="13"/>
        <v>0</v>
      </c>
      <c r="U53" s="56">
        <f t="shared" si="13"/>
        <v>0</v>
      </c>
      <c r="V53" s="56">
        <f t="shared" si="13"/>
        <v>0</v>
      </c>
      <c r="W53" s="56">
        <f t="shared" si="13"/>
        <v>0</v>
      </c>
      <c r="X53" s="56">
        <f t="shared" si="13"/>
        <v>0</v>
      </c>
      <c r="Y53" s="56">
        <f t="shared" si="13"/>
        <v>0</v>
      </c>
      <c r="Z53" s="21"/>
      <c r="AA53" s="21"/>
      <c r="AB53" s="21"/>
      <c r="AC53" s="21"/>
    </row>
    <row r="54" spans="1:29">
      <c r="A54" s="19">
        <f t="shared" ref="A54:A59" si="14">A53+1</f>
        <v>1992</v>
      </c>
      <c r="B54" s="19">
        <f t="shared" ref="B54:B68" si="15">SUM(H54:AC54)</f>
        <v>17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</v>
      </c>
      <c r="O54" s="19">
        <v>2</v>
      </c>
      <c r="P54" s="19">
        <v>0</v>
      </c>
      <c r="Q54" s="19">
        <v>1</v>
      </c>
      <c r="R54" s="19">
        <v>0</v>
      </c>
      <c r="S54" s="19">
        <v>0</v>
      </c>
      <c r="T54" s="19">
        <v>1</v>
      </c>
      <c r="U54" s="19">
        <v>3</v>
      </c>
      <c r="V54" s="19">
        <v>2</v>
      </c>
      <c r="W54" s="19">
        <v>2</v>
      </c>
      <c r="X54" s="19">
        <v>2</v>
      </c>
      <c r="Y54" s="19">
        <v>2</v>
      </c>
      <c r="Z54" s="19">
        <v>0</v>
      </c>
      <c r="AA54" s="19">
        <v>0</v>
      </c>
      <c r="AB54" s="19">
        <v>1</v>
      </c>
      <c r="AC54" s="19">
        <v>0</v>
      </c>
    </row>
    <row r="55" spans="1:29">
      <c r="A55" s="19">
        <f t="shared" si="14"/>
        <v>1993</v>
      </c>
      <c r="B55" s="19">
        <f t="shared" si="15"/>
        <v>29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2</v>
      </c>
      <c r="O55" s="19">
        <v>1</v>
      </c>
      <c r="P55" s="19">
        <v>3</v>
      </c>
      <c r="Q55" s="19">
        <v>2</v>
      </c>
      <c r="R55" s="19">
        <v>3</v>
      </c>
      <c r="S55" s="19">
        <v>1</v>
      </c>
      <c r="T55" s="19">
        <v>3</v>
      </c>
      <c r="U55" s="19">
        <v>4</v>
      </c>
      <c r="V55" s="19">
        <v>0</v>
      </c>
      <c r="W55" s="19">
        <v>2</v>
      </c>
      <c r="X55" s="19">
        <v>2</v>
      </c>
      <c r="Y55" s="19">
        <v>5</v>
      </c>
      <c r="Z55" s="19">
        <v>1</v>
      </c>
      <c r="AA55" s="19">
        <v>0</v>
      </c>
      <c r="AB55" s="19">
        <v>0</v>
      </c>
      <c r="AC55" s="19">
        <v>0</v>
      </c>
    </row>
    <row r="56" spans="1:29">
      <c r="A56" s="19">
        <f t="shared" si="14"/>
        <v>1994</v>
      </c>
      <c r="B56" s="19">
        <f t="shared" si="15"/>
        <v>18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</v>
      </c>
      <c r="O56" s="19">
        <v>2</v>
      </c>
      <c r="P56" s="19">
        <v>0</v>
      </c>
      <c r="Q56" s="19">
        <v>0</v>
      </c>
      <c r="R56" s="19">
        <v>2</v>
      </c>
      <c r="S56" s="19">
        <v>1</v>
      </c>
      <c r="T56" s="19">
        <v>3</v>
      </c>
      <c r="U56" s="19">
        <v>3</v>
      </c>
      <c r="V56" s="19">
        <v>4</v>
      </c>
      <c r="W56" s="19">
        <v>0</v>
      </c>
      <c r="X56" s="19">
        <v>0</v>
      </c>
      <c r="Y56" s="19">
        <v>2</v>
      </c>
      <c r="Z56" s="19">
        <v>0</v>
      </c>
      <c r="AA56" s="19">
        <v>0</v>
      </c>
      <c r="AB56" s="19">
        <v>0</v>
      </c>
      <c r="AC56" s="19">
        <v>0</v>
      </c>
    </row>
    <row r="57" spans="1:29">
      <c r="A57" s="19">
        <f t="shared" si="14"/>
        <v>1995</v>
      </c>
      <c r="B57" s="19">
        <f t="shared" si="15"/>
        <v>24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2</v>
      </c>
      <c r="P57" s="19">
        <v>0</v>
      </c>
      <c r="Q57" s="19">
        <v>0</v>
      </c>
      <c r="R57" s="19">
        <v>1</v>
      </c>
      <c r="S57" s="19">
        <v>6</v>
      </c>
      <c r="T57" s="19">
        <v>0</v>
      </c>
      <c r="U57" s="19">
        <v>1</v>
      </c>
      <c r="V57" s="19">
        <v>3</v>
      </c>
      <c r="W57" s="19">
        <v>6</v>
      </c>
      <c r="X57" s="19">
        <v>1</v>
      </c>
      <c r="Y57" s="19">
        <v>1</v>
      </c>
      <c r="Z57" s="19">
        <v>1</v>
      </c>
      <c r="AA57" s="19">
        <v>1</v>
      </c>
      <c r="AB57" s="19">
        <v>0</v>
      </c>
      <c r="AC57" s="19">
        <v>0</v>
      </c>
    </row>
    <row r="58" spans="1:29">
      <c r="A58" s="19">
        <f t="shared" si="14"/>
        <v>1996</v>
      </c>
      <c r="B58" s="19">
        <f t="shared" si="15"/>
        <v>32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1</v>
      </c>
      <c r="O58" s="19">
        <v>1</v>
      </c>
      <c r="P58" s="19">
        <v>1</v>
      </c>
      <c r="Q58" s="19">
        <v>1</v>
      </c>
      <c r="R58" s="19">
        <v>1</v>
      </c>
      <c r="S58" s="19">
        <v>5</v>
      </c>
      <c r="T58" s="19">
        <v>1</v>
      </c>
      <c r="U58" s="19">
        <v>2</v>
      </c>
      <c r="V58" s="19">
        <v>6</v>
      </c>
      <c r="W58" s="19">
        <v>4</v>
      </c>
      <c r="X58" s="19">
        <v>6</v>
      </c>
      <c r="Y58" s="19">
        <v>1</v>
      </c>
      <c r="Z58" s="19">
        <v>0</v>
      </c>
      <c r="AA58" s="19">
        <v>1</v>
      </c>
      <c r="AB58" s="19">
        <v>0</v>
      </c>
      <c r="AC58" s="19">
        <v>0</v>
      </c>
    </row>
    <row r="59" spans="1:29">
      <c r="A59" s="19">
        <f t="shared" si="14"/>
        <v>1997</v>
      </c>
      <c r="B59" s="19">
        <f t="shared" si="15"/>
        <v>22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1</v>
      </c>
      <c r="M59" s="19">
        <v>0</v>
      </c>
      <c r="N59" s="19">
        <v>0</v>
      </c>
      <c r="O59" s="19">
        <v>0</v>
      </c>
      <c r="P59" s="19">
        <v>1</v>
      </c>
      <c r="Q59" s="19">
        <v>2</v>
      </c>
      <c r="R59" s="19">
        <v>2</v>
      </c>
      <c r="S59" s="19">
        <v>1</v>
      </c>
      <c r="T59" s="19">
        <v>1</v>
      </c>
      <c r="U59" s="19">
        <v>5</v>
      </c>
      <c r="V59" s="19">
        <v>3</v>
      </c>
      <c r="W59" s="19">
        <v>2</v>
      </c>
      <c r="X59" s="19">
        <v>2</v>
      </c>
      <c r="Y59" s="19">
        <v>0</v>
      </c>
      <c r="Z59" s="19">
        <v>2</v>
      </c>
      <c r="AA59" s="19">
        <v>0</v>
      </c>
      <c r="AB59" s="19">
        <v>0</v>
      </c>
      <c r="AC59" s="19">
        <v>0</v>
      </c>
    </row>
    <row r="60" spans="1:29">
      <c r="A60" s="56">
        <v>1998</v>
      </c>
      <c r="B60" s="19">
        <f t="shared" si="15"/>
        <v>30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1</v>
      </c>
      <c r="N60" s="94">
        <v>1</v>
      </c>
      <c r="O60" s="94">
        <v>2</v>
      </c>
      <c r="P60" s="94">
        <v>5</v>
      </c>
      <c r="Q60" s="94">
        <v>2</v>
      </c>
      <c r="R60" s="94">
        <v>2</v>
      </c>
      <c r="S60" s="94">
        <v>1</v>
      </c>
      <c r="T60" s="94">
        <v>2</v>
      </c>
      <c r="U60" s="94">
        <v>6</v>
      </c>
      <c r="V60" s="94">
        <v>2</v>
      </c>
      <c r="W60" s="94">
        <v>0</v>
      </c>
      <c r="X60" s="94">
        <v>2</v>
      </c>
      <c r="Y60" s="94">
        <v>3</v>
      </c>
      <c r="Z60" s="94">
        <v>1</v>
      </c>
      <c r="AA60" s="94">
        <v>0</v>
      </c>
      <c r="AB60" s="94">
        <v>0</v>
      </c>
      <c r="AC60" s="94">
        <v>0</v>
      </c>
    </row>
    <row r="61" spans="1:29">
      <c r="A61" s="56">
        <v>1999</v>
      </c>
      <c r="B61" s="19">
        <f t="shared" si="15"/>
        <v>29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2</v>
      </c>
      <c r="Q61" s="64">
        <v>4</v>
      </c>
      <c r="R61" s="64">
        <v>3</v>
      </c>
      <c r="S61" s="64">
        <v>3</v>
      </c>
      <c r="T61" s="64">
        <v>5</v>
      </c>
      <c r="U61" s="64">
        <v>0</v>
      </c>
      <c r="V61" s="64">
        <v>3</v>
      </c>
      <c r="W61" s="64">
        <v>1</v>
      </c>
      <c r="X61" s="64">
        <v>2</v>
      </c>
      <c r="Y61" s="64">
        <v>5</v>
      </c>
      <c r="Z61" s="64">
        <v>1</v>
      </c>
      <c r="AA61" s="64">
        <v>0</v>
      </c>
      <c r="AB61" s="64">
        <v>0</v>
      </c>
      <c r="AC61" s="64">
        <v>0</v>
      </c>
    </row>
    <row r="62" spans="1:29">
      <c r="A62" s="56">
        <v>2000</v>
      </c>
      <c r="B62" s="19">
        <f t="shared" si="15"/>
        <v>18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1</v>
      </c>
      <c r="O62" s="65">
        <v>0</v>
      </c>
      <c r="P62" s="65">
        <v>0</v>
      </c>
      <c r="Q62" s="65">
        <v>1</v>
      </c>
      <c r="R62" s="65">
        <v>3</v>
      </c>
      <c r="S62" s="65">
        <v>0</v>
      </c>
      <c r="T62" s="65">
        <v>1</v>
      </c>
      <c r="U62" s="65">
        <v>3</v>
      </c>
      <c r="V62" s="65">
        <v>2</v>
      </c>
      <c r="W62" s="65">
        <v>2</v>
      </c>
      <c r="X62" s="65">
        <v>2</v>
      </c>
      <c r="Y62" s="65">
        <v>3</v>
      </c>
      <c r="Z62" s="65">
        <v>0</v>
      </c>
      <c r="AA62" s="65">
        <v>0</v>
      </c>
      <c r="AB62" s="65">
        <v>0</v>
      </c>
      <c r="AC62" s="65">
        <v>0</v>
      </c>
    </row>
    <row r="63" spans="1:29">
      <c r="A63" s="56">
        <v>2001</v>
      </c>
      <c r="B63" s="19">
        <f t="shared" si="15"/>
        <v>28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1</v>
      </c>
      <c r="M63" s="69">
        <v>0</v>
      </c>
      <c r="N63" s="69">
        <v>1</v>
      </c>
      <c r="O63" s="69">
        <v>1</v>
      </c>
      <c r="P63" s="69">
        <v>2</v>
      </c>
      <c r="Q63" s="69">
        <v>2</v>
      </c>
      <c r="R63" s="69">
        <v>1</v>
      </c>
      <c r="S63" s="69">
        <v>4</v>
      </c>
      <c r="T63" s="69">
        <v>1</v>
      </c>
      <c r="U63" s="69">
        <v>1</v>
      </c>
      <c r="V63" s="69">
        <v>5</v>
      </c>
      <c r="W63" s="69">
        <v>3</v>
      </c>
      <c r="X63" s="69">
        <v>1</v>
      </c>
      <c r="Y63" s="69">
        <v>3</v>
      </c>
      <c r="Z63" s="69">
        <v>2</v>
      </c>
      <c r="AA63" s="69">
        <v>0</v>
      </c>
      <c r="AB63" s="69">
        <v>0</v>
      </c>
      <c r="AC63" s="69">
        <v>0</v>
      </c>
    </row>
    <row r="64" spans="1:29">
      <c r="A64" s="56">
        <v>2002</v>
      </c>
      <c r="B64" s="19">
        <f t="shared" si="15"/>
        <v>35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1</v>
      </c>
      <c r="N64" s="73">
        <v>0</v>
      </c>
      <c r="O64" s="73">
        <v>1</v>
      </c>
      <c r="P64" s="73">
        <v>0</v>
      </c>
      <c r="Q64" s="73">
        <v>5</v>
      </c>
      <c r="R64" s="73">
        <v>2</v>
      </c>
      <c r="S64" s="73">
        <v>4</v>
      </c>
      <c r="T64" s="73">
        <v>5</v>
      </c>
      <c r="U64" s="73">
        <v>6</v>
      </c>
      <c r="V64" s="73">
        <v>2</v>
      </c>
      <c r="W64" s="73">
        <v>3</v>
      </c>
      <c r="X64" s="73">
        <v>3</v>
      </c>
      <c r="Y64" s="73">
        <v>2</v>
      </c>
      <c r="Z64" s="73">
        <v>1</v>
      </c>
      <c r="AA64" s="73">
        <v>0</v>
      </c>
      <c r="AB64" s="73">
        <v>0</v>
      </c>
      <c r="AC64" s="73">
        <v>0</v>
      </c>
    </row>
    <row r="65" spans="1:29">
      <c r="A65" s="56">
        <v>2003</v>
      </c>
      <c r="B65" s="19">
        <f t="shared" si="15"/>
        <v>31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2</v>
      </c>
      <c r="P65" s="77">
        <v>4</v>
      </c>
      <c r="Q65" s="77">
        <v>1</v>
      </c>
      <c r="R65" s="77">
        <v>3</v>
      </c>
      <c r="S65" s="77">
        <v>3</v>
      </c>
      <c r="T65" s="77">
        <v>2</v>
      </c>
      <c r="U65" s="77">
        <v>5</v>
      </c>
      <c r="V65" s="77">
        <v>5</v>
      </c>
      <c r="W65" s="77">
        <v>3</v>
      </c>
      <c r="X65" s="77">
        <v>0</v>
      </c>
      <c r="Y65" s="77">
        <v>3</v>
      </c>
      <c r="Z65" s="77">
        <v>0</v>
      </c>
      <c r="AA65" s="77">
        <v>0</v>
      </c>
      <c r="AB65" s="77">
        <v>0</v>
      </c>
      <c r="AC65" s="77">
        <v>0</v>
      </c>
    </row>
    <row r="66" spans="1:29">
      <c r="A66" s="56">
        <v>2004</v>
      </c>
      <c r="B66" s="19">
        <f t="shared" si="15"/>
        <v>20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1</v>
      </c>
      <c r="L66" s="82">
        <v>0</v>
      </c>
      <c r="M66" s="82">
        <v>0</v>
      </c>
      <c r="N66" s="82">
        <v>1</v>
      </c>
      <c r="O66" s="82">
        <v>0</v>
      </c>
      <c r="P66" s="82">
        <v>1</v>
      </c>
      <c r="Q66" s="82">
        <v>1</v>
      </c>
      <c r="R66" s="82">
        <v>5</v>
      </c>
      <c r="S66" s="82">
        <v>2</v>
      </c>
      <c r="T66" s="82">
        <v>3</v>
      </c>
      <c r="U66" s="82">
        <v>0</v>
      </c>
      <c r="V66" s="82">
        <v>2</v>
      </c>
      <c r="W66" s="82">
        <v>2</v>
      </c>
      <c r="X66" s="82">
        <v>0</v>
      </c>
      <c r="Y66" s="82">
        <v>1</v>
      </c>
      <c r="Z66" s="82">
        <v>1</v>
      </c>
      <c r="AA66" s="82">
        <v>0</v>
      </c>
      <c r="AB66" s="82">
        <v>0</v>
      </c>
      <c r="AC66" s="82">
        <v>0</v>
      </c>
    </row>
    <row r="67" spans="1:29">
      <c r="A67" s="56">
        <v>2005</v>
      </c>
      <c r="B67" s="19">
        <f t="shared" si="15"/>
        <v>31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1</v>
      </c>
      <c r="O67" s="88">
        <v>1</v>
      </c>
      <c r="P67" s="88">
        <v>0</v>
      </c>
      <c r="Q67" s="88">
        <v>3</v>
      </c>
      <c r="R67" s="88">
        <v>1</v>
      </c>
      <c r="S67" s="88">
        <v>2</v>
      </c>
      <c r="T67" s="88">
        <v>3</v>
      </c>
      <c r="U67" s="88">
        <v>4</v>
      </c>
      <c r="V67" s="88">
        <v>1</v>
      </c>
      <c r="W67" s="88">
        <v>4</v>
      </c>
      <c r="X67" s="88">
        <v>4</v>
      </c>
      <c r="Y67" s="88">
        <v>3</v>
      </c>
      <c r="Z67" s="88">
        <v>1</v>
      </c>
      <c r="AA67" s="88">
        <v>2</v>
      </c>
      <c r="AB67" s="88">
        <v>1</v>
      </c>
      <c r="AC67" s="88">
        <v>0</v>
      </c>
    </row>
    <row r="68" spans="1:29">
      <c r="A68" s="56">
        <v>2006</v>
      </c>
      <c r="B68" s="19">
        <f t="shared" si="15"/>
        <v>31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1</v>
      </c>
      <c r="P68" s="81">
        <v>0</v>
      </c>
      <c r="Q68" s="81">
        <v>7</v>
      </c>
      <c r="R68" s="81">
        <v>5</v>
      </c>
      <c r="S68" s="81">
        <v>4</v>
      </c>
      <c r="T68" s="81">
        <v>1</v>
      </c>
      <c r="U68" s="81">
        <v>1</v>
      </c>
      <c r="V68" s="81">
        <v>0</v>
      </c>
      <c r="W68" s="81">
        <v>5</v>
      </c>
      <c r="X68" s="81">
        <v>2</v>
      </c>
      <c r="Y68" s="81">
        <v>2</v>
      </c>
      <c r="Z68" s="81">
        <v>3</v>
      </c>
      <c r="AA68" s="81">
        <v>0</v>
      </c>
      <c r="AB68" s="81">
        <v>0</v>
      </c>
      <c r="AC68" s="81">
        <v>0</v>
      </c>
    </row>
    <row r="69" spans="1:29">
      <c r="A69" s="20"/>
      <c r="C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9">
      <c r="A70" s="20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</row>
    <row r="71" spans="1:29">
      <c r="A71" s="56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</row>
    <row r="72" spans="1:29">
      <c r="A72" s="56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</row>
    <row r="73" spans="1:29">
      <c r="A73" s="56"/>
      <c r="C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9">
      <c r="A74" s="56"/>
      <c r="C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9">
      <c r="A75" s="56"/>
      <c r="C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9">
      <c r="A76" s="56"/>
      <c r="C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9">
      <c r="A77" s="56"/>
      <c r="C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9">
      <c r="A78" s="56"/>
      <c r="C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9">
      <c r="A79" s="56"/>
      <c r="C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9">
      <c r="A80" s="20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5">
      <c r="A81" s="56"/>
      <c r="C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:25">
      <c r="A82" s="56"/>
      <c r="C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5">
      <c r="A83" s="56"/>
      <c r="C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5">
      <c r="A84" s="56"/>
      <c r="C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>
      <c r="A85" s="56"/>
      <c r="C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>
      <c r="A86" s="56"/>
      <c r="C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:25">
      <c r="A87" s="56"/>
      <c r="C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:25">
      <c r="A88" s="56"/>
      <c r="C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>
      <c r="A89" s="56"/>
      <c r="C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>
      <c r="A90" s="20"/>
      <c r="C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AD102"/>
  <sheetViews>
    <sheetView workbookViewId="0"/>
  </sheetViews>
  <sheetFormatPr defaultRowHeight="12.75"/>
  <sheetData>
    <row r="1" spans="1:30" ht="78.75">
      <c r="A1" s="38" t="s">
        <v>53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8" t="s">
        <v>13</v>
      </c>
      <c r="P1" s="38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23</v>
      </c>
      <c r="Z1" s="38" t="s">
        <v>24</v>
      </c>
      <c r="AA1" s="38" t="s">
        <v>25</v>
      </c>
      <c r="AB1" s="38" t="s">
        <v>26</v>
      </c>
      <c r="AC1" s="38" t="s">
        <v>27</v>
      </c>
      <c r="AD1" s="38"/>
    </row>
    <row r="2" spans="1:30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>
      <c r="A10" s="42">
        <v>1914</v>
      </c>
      <c r="B10" s="50"/>
      <c r="C10" s="43">
        <v>0.93899892751431668</v>
      </c>
      <c r="D10" s="43">
        <v>0.98717490283634779</v>
      </c>
      <c r="E10" s="43">
        <v>0.99404188399483873</v>
      </c>
      <c r="F10" s="43">
        <v>0.9968052012792048</v>
      </c>
      <c r="G10" s="43">
        <v>0.99765898369596895</v>
      </c>
      <c r="H10" s="43"/>
      <c r="I10" s="43">
        <v>0.99861812342987244</v>
      </c>
      <c r="J10" s="43">
        <v>0.99872039634029486</v>
      </c>
      <c r="K10" s="43">
        <v>0.99690318986916471</v>
      </c>
      <c r="L10" s="43">
        <v>0.99450771218227663</v>
      </c>
      <c r="M10" s="43">
        <v>0.99341265425027003</v>
      </c>
      <c r="N10" s="43">
        <v>0.99190873279137604</v>
      </c>
      <c r="O10" s="43">
        <v>0.99098554703430719</v>
      </c>
      <c r="P10" s="43">
        <v>0.98925380271253516</v>
      </c>
      <c r="Q10" s="43">
        <v>0.98927959608517779</v>
      </c>
      <c r="R10" s="43">
        <v>0.98552046024330497</v>
      </c>
      <c r="S10" s="43">
        <v>0.98329779420895591</v>
      </c>
      <c r="T10" s="43">
        <v>0.98074609644781363</v>
      </c>
      <c r="U10" s="43">
        <v>0.97619592654919818</v>
      </c>
      <c r="V10" s="43">
        <v>0.96282376427210969</v>
      </c>
      <c r="W10" s="43">
        <v>0.95908465493518724</v>
      </c>
      <c r="X10" s="43">
        <v>0.94750963373789032</v>
      </c>
      <c r="Y10" s="43">
        <v>0.93723246624958845</v>
      </c>
      <c r="Z10" s="43">
        <v>0.91605940411401166</v>
      </c>
      <c r="AA10" s="43">
        <v>0.91680707666385852</v>
      </c>
      <c r="AB10" s="43">
        <v>0.91808952468850946</v>
      </c>
      <c r="AC10" s="50"/>
      <c r="AD10" s="45"/>
    </row>
    <row r="11" spans="1:30">
      <c r="A11" s="42">
        <v>1915</v>
      </c>
      <c r="B11" s="44"/>
      <c r="C11" s="43">
        <v>0.93788549452144254</v>
      </c>
      <c r="D11" s="43">
        <v>0.98623821647285492</v>
      </c>
      <c r="E11" s="43">
        <v>0.99423453700652231</v>
      </c>
      <c r="F11" s="43">
        <v>0.99693860675220702</v>
      </c>
      <c r="G11" s="43">
        <v>0.99779811463565682</v>
      </c>
      <c r="H11" s="43"/>
      <c r="I11" s="43">
        <v>0.99854114133788385</v>
      </c>
      <c r="J11" s="43">
        <v>0.99864531784204968</v>
      </c>
      <c r="K11" s="43">
        <v>0.99670793475389674</v>
      </c>
      <c r="L11" s="43">
        <v>0.99415267027267795</v>
      </c>
      <c r="M11" s="43">
        <v>0.99296938408930635</v>
      </c>
      <c r="N11" s="43">
        <v>0.9914047563419538</v>
      </c>
      <c r="O11" s="43">
        <v>0.98988869344787966</v>
      </c>
      <c r="P11" s="43">
        <v>0.98789710605402659</v>
      </c>
      <c r="Q11" s="43">
        <v>0.98811284702708779</v>
      </c>
      <c r="R11" s="43">
        <v>0.98459844742413549</v>
      </c>
      <c r="S11" s="43">
        <v>0.98041368127137984</v>
      </c>
      <c r="T11" s="43">
        <v>0.97801130062839947</v>
      </c>
      <c r="U11" s="43">
        <v>0.97314571905556879</v>
      </c>
      <c r="V11" s="43">
        <v>0.95875161126518493</v>
      </c>
      <c r="W11" s="43">
        <v>0.95323068399547539</v>
      </c>
      <c r="X11" s="43">
        <v>0.93678347644465076</v>
      </c>
      <c r="Y11" s="43">
        <v>0.92086790044671352</v>
      </c>
      <c r="Z11" s="43">
        <v>0.91668684911600873</v>
      </c>
      <c r="AA11" s="43">
        <v>0.91423859263331497</v>
      </c>
      <c r="AB11" s="43">
        <v>0.8878048780487805</v>
      </c>
      <c r="AC11" s="44"/>
      <c r="AD11" s="45"/>
    </row>
    <row r="12" spans="1:30">
      <c r="A12" s="42">
        <v>1916</v>
      </c>
      <c r="B12" s="44"/>
      <c r="C12" s="43">
        <v>0.90394466690341202</v>
      </c>
      <c r="D12" s="43">
        <v>0.97732463262033942</v>
      </c>
      <c r="E12" s="43">
        <v>0.99047553077269423</v>
      </c>
      <c r="F12" s="43">
        <v>0.9949474473403811</v>
      </c>
      <c r="G12" s="43">
        <v>0.99662823602755268</v>
      </c>
      <c r="H12" s="43"/>
      <c r="I12" s="43">
        <v>0.99795751877948013</v>
      </c>
      <c r="J12" s="43">
        <v>0.99817200279733886</v>
      </c>
      <c r="K12" s="43">
        <v>0.99554196057240452</v>
      </c>
      <c r="L12" s="43">
        <v>0.99267214768600509</v>
      </c>
      <c r="M12" s="43">
        <v>0.9917673830818613</v>
      </c>
      <c r="N12" s="43">
        <v>0.99011091488554959</v>
      </c>
      <c r="O12" s="43">
        <v>0.98866103801493899</v>
      </c>
      <c r="P12" s="43">
        <v>0.98655795562293536</v>
      </c>
      <c r="Q12" s="43">
        <v>0.98698413039315169</v>
      </c>
      <c r="R12" s="43">
        <v>0.98243143828495838</v>
      </c>
      <c r="S12" s="43">
        <v>0.97717258387998662</v>
      </c>
      <c r="T12" s="43">
        <v>0.97363242732029187</v>
      </c>
      <c r="U12" s="43">
        <v>0.96561831421785749</v>
      </c>
      <c r="V12" s="43">
        <v>0.94710982504942631</v>
      </c>
      <c r="W12" s="43">
        <v>0.93625321560830355</v>
      </c>
      <c r="X12" s="43">
        <v>0.90803012013565554</v>
      </c>
      <c r="Y12" s="43">
        <v>0.88641366558069912</v>
      </c>
      <c r="Z12" s="43">
        <v>0.86128110975112193</v>
      </c>
      <c r="AA12" s="43">
        <v>0.86312399355877623</v>
      </c>
      <c r="AB12" s="43">
        <v>0.84997413347128814</v>
      </c>
      <c r="AC12" s="44"/>
      <c r="AD12" s="45"/>
    </row>
    <row r="13" spans="1:30">
      <c r="A13" s="42">
        <v>1917</v>
      </c>
      <c r="B13" s="44"/>
      <c r="C13" s="43">
        <v>0.88290438576889407</v>
      </c>
      <c r="D13" s="43">
        <v>0.96913419753628605</v>
      </c>
      <c r="E13" s="43">
        <v>0.98786491146154265</v>
      </c>
      <c r="F13" s="43">
        <v>0.99296251082094789</v>
      </c>
      <c r="G13" s="43">
        <v>0.99506405812556531</v>
      </c>
      <c r="H13" s="43"/>
      <c r="I13" s="43">
        <v>0.99718093948110942</v>
      </c>
      <c r="J13" s="43">
        <v>0.99740188223571968</v>
      </c>
      <c r="K13" s="43">
        <v>0.99386750421830272</v>
      </c>
      <c r="L13" s="43">
        <v>0.99026004718362715</v>
      </c>
      <c r="M13" s="43">
        <v>0.98928021308653979</v>
      </c>
      <c r="N13" s="43">
        <v>0.98732977042311043</v>
      </c>
      <c r="O13" s="43">
        <v>0.98611821173521375</v>
      </c>
      <c r="P13" s="43">
        <v>0.98274566517474271</v>
      </c>
      <c r="Q13" s="43">
        <v>0.98406271958847169</v>
      </c>
      <c r="R13" s="43">
        <v>0.97817557943043953</v>
      </c>
      <c r="S13" s="43">
        <v>0.97234001365663669</v>
      </c>
      <c r="T13" s="43">
        <v>0.9671894304058114</v>
      </c>
      <c r="U13" s="43">
        <v>0.95574222710232837</v>
      </c>
      <c r="V13" s="43">
        <v>0.93625152415322543</v>
      </c>
      <c r="W13" s="43">
        <v>0.9226059058091266</v>
      </c>
      <c r="X13" s="43">
        <v>0.89212086422074643</v>
      </c>
      <c r="Y13" s="43">
        <v>0.86635040824704646</v>
      </c>
      <c r="Z13" s="43">
        <v>0.83630391470572396</v>
      </c>
      <c r="AA13" s="43">
        <v>0.84203545158567472</v>
      </c>
      <c r="AB13" s="43">
        <v>0.77285242290748901</v>
      </c>
      <c r="AC13" s="44"/>
      <c r="AD13" s="45"/>
    </row>
    <row r="14" spans="1:30">
      <c r="A14" s="42">
        <v>1918</v>
      </c>
      <c r="B14" s="44"/>
      <c r="C14" s="43">
        <v>0.85781203091949521</v>
      </c>
      <c r="D14" s="43">
        <v>0.9546501604233415</v>
      </c>
      <c r="E14" s="43">
        <v>0.97889241825960271</v>
      </c>
      <c r="F14" s="43">
        <v>0.98761002112474239</v>
      </c>
      <c r="G14" s="43">
        <v>0.99106502908441718</v>
      </c>
      <c r="H14" s="43"/>
      <c r="I14" s="43">
        <v>0.99483424266714182</v>
      </c>
      <c r="J14" s="43">
        <v>0.99522267587753044</v>
      </c>
      <c r="K14" s="43">
        <v>0.98764412750920583</v>
      </c>
      <c r="L14" s="43">
        <v>0.98485864006893942</v>
      </c>
      <c r="M14" s="43">
        <v>0.98349907994870012</v>
      </c>
      <c r="N14" s="43">
        <v>0.97926148863245621</v>
      </c>
      <c r="O14" s="43">
        <v>0.97980673588169265</v>
      </c>
      <c r="P14" s="43">
        <v>0.9787437383175891</v>
      </c>
      <c r="Q14" s="43">
        <v>0.97894426145811542</v>
      </c>
      <c r="R14" s="43">
        <v>0.97620847867270755</v>
      </c>
      <c r="S14" s="43">
        <v>0.96968170750085259</v>
      </c>
      <c r="T14" s="43">
        <v>0.96427748865278096</v>
      </c>
      <c r="U14" s="43">
        <v>0.9542185569300401</v>
      </c>
      <c r="V14" s="43">
        <v>0.93003397711015734</v>
      </c>
      <c r="W14" s="43">
        <v>0.91451647768585298</v>
      </c>
      <c r="X14" s="43">
        <v>0.87891008843760243</v>
      </c>
      <c r="Y14" s="43">
        <v>0.85117357561991291</v>
      </c>
      <c r="Z14" s="43">
        <v>0.80038781795368996</v>
      </c>
      <c r="AA14" s="43">
        <v>0.80486568677141412</v>
      </c>
      <c r="AB14" s="43">
        <v>0.78663919952913486</v>
      </c>
      <c r="AC14" s="44"/>
      <c r="AD14" s="45"/>
    </row>
    <row r="15" spans="1:30">
      <c r="A15" s="42">
        <v>1919</v>
      </c>
      <c r="B15" s="44"/>
      <c r="C15" s="43">
        <v>0.85425449182577451</v>
      </c>
      <c r="D15" s="43">
        <v>0.9687796861937884</v>
      </c>
      <c r="E15" s="43">
        <v>0.98540776430065002</v>
      </c>
      <c r="F15" s="43">
        <v>0.99121052469571314</v>
      </c>
      <c r="G15" s="43">
        <v>0.99373399402717977</v>
      </c>
      <c r="H15" s="43"/>
      <c r="I15" s="43">
        <v>0.99585134691861732</v>
      </c>
      <c r="J15" s="43">
        <v>0.9960666745349136</v>
      </c>
      <c r="K15" s="43">
        <v>0.99044806326585666</v>
      </c>
      <c r="L15" s="43">
        <v>0.98760018781400505</v>
      </c>
      <c r="M15" s="43">
        <v>0.9873885415892153</v>
      </c>
      <c r="N15" s="43">
        <v>0.98538490905094456</v>
      </c>
      <c r="O15" s="43">
        <v>0.98452910003419525</v>
      </c>
      <c r="P15" s="43">
        <v>0.98277224996512513</v>
      </c>
      <c r="Q15" s="43">
        <v>0.9806581606682705</v>
      </c>
      <c r="R15" s="43">
        <v>0.97692391435977166</v>
      </c>
      <c r="S15" s="43">
        <v>0.97203100084683347</v>
      </c>
      <c r="T15" s="43">
        <v>0.96598950670939743</v>
      </c>
      <c r="U15" s="43">
        <v>0.95181136979582481</v>
      </c>
      <c r="V15" s="43">
        <v>0.93181147778073714</v>
      </c>
      <c r="W15" s="43">
        <v>0.90587302145091086</v>
      </c>
      <c r="X15" s="43">
        <v>0.86836666560681708</v>
      </c>
      <c r="Y15" s="43">
        <v>0.82891696573423135</v>
      </c>
      <c r="Z15" s="43">
        <v>0.77571679699339269</v>
      </c>
      <c r="AA15" s="43">
        <v>0.76238152449606189</v>
      </c>
      <c r="AB15" s="43">
        <v>0.66814159292035402</v>
      </c>
      <c r="AC15" s="44"/>
      <c r="AD15" s="45"/>
    </row>
    <row r="16" spans="1:30">
      <c r="A16" s="42">
        <v>1920</v>
      </c>
      <c r="B16" s="44"/>
      <c r="C16" s="43">
        <v>0.83845430318231695</v>
      </c>
      <c r="D16" s="43">
        <v>0.96592324903294824</v>
      </c>
      <c r="E16" s="43">
        <v>0.98640582905525731</v>
      </c>
      <c r="F16" s="43">
        <v>0.99196352274283928</v>
      </c>
      <c r="G16" s="43">
        <v>0.99440316762447734</v>
      </c>
      <c r="H16" s="43"/>
      <c r="I16" s="43">
        <v>0.99626864764608791</v>
      </c>
      <c r="J16" s="43">
        <v>0.99647184765619112</v>
      </c>
      <c r="K16" s="43">
        <v>0.99191839288771344</v>
      </c>
      <c r="L16" s="43">
        <v>0.98789764971879657</v>
      </c>
      <c r="M16" s="43">
        <v>0.98812473701435322</v>
      </c>
      <c r="N16" s="43">
        <v>0.98665076416618647</v>
      </c>
      <c r="O16" s="43">
        <v>0.98592890941282452</v>
      </c>
      <c r="P16" s="43">
        <v>0.9841562252657986</v>
      </c>
      <c r="Q16" s="43">
        <v>0.98350615939802088</v>
      </c>
      <c r="R16" s="43">
        <v>0.97671411706652844</v>
      </c>
      <c r="S16" s="43">
        <v>0.97097708717408482</v>
      </c>
      <c r="T16" s="43">
        <v>0.96464438539366493</v>
      </c>
      <c r="U16" s="43">
        <v>0.94969134661590215</v>
      </c>
      <c r="V16" s="43">
        <v>0.92616089523306022</v>
      </c>
      <c r="W16" s="43">
        <v>0.90341288170387479</v>
      </c>
      <c r="X16" s="43">
        <v>0.84924733545764197</v>
      </c>
      <c r="Y16" s="43">
        <v>0.79335038363171351</v>
      </c>
      <c r="Z16" s="43">
        <v>0.73803363518758092</v>
      </c>
      <c r="AA16" s="43">
        <v>0.73624823695345554</v>
      </c>
      <c r="AB16" s="43">
        <v>0.63651877133105805</v>
      </c>
      <c r="AC16" s="44"/>
      <c r="AD16" s="46"/>
    </row>
    <row r="17" spans="1:30">
      <c r="A17" s="42">
        <v>1921</v>
      </c>
      <c r="B17" s="44"/>
      <c r="C17" s="43">
        <v>0.85285251758401248</v>
      </c>
      <c r="D17" s="43">
        <v>0.97214247201197168</v>
      </c>
      <c r="E17" s="43">
        <v>0.98874178850107874</v>
      </c>
      <c r="F17" s="43">
        <v>0.99327125498785407</v>
      </c>
      <c r="G17" s="43">
        <v>0.99506471426151943</v>
      </c>
      <c r="H17" s="43"/>
      <c r="I17" s="43">
        <v>0.99680363254346949</v>
      </c>
      <c r="J17" s="43">
        <v>0.99698932181233857</v>
      </c>
      <c r="K17" s="43">
        <v>0.99322335894330338</v>
      </c>
      <c r="L17" s="43">
        <v>0.98963633386426897</v>
      </c>
      <c r="M17" s="43">
        <v>0.9893135292519637</v>
      </c>
      <c r="N17" s="43">
        <v>0.98876480038855563</v>
      </c>
      <c r="O17" s="43">
        <v>0.98802936709631017</v>
      </c>
      <c r="P17" s="43">
        <v>0.98494706535784726</v>
      </c>
      <c r="Q17" s="43">
        <v>0.98490430596754952</v>
      </c>
      <c r="R17" s="43">
        <v>0.97938976335828853</v>
      </c>
      <c r="S17" s="43">
        <v>0.97254973345468732</v>
      </c>
      <c r="T17" s="43">
        <v>0.96640250440612796</v>
      </c>
      <c r="U17" s="43">
        <v>0.95662012957386622</v>
      </c>
      <c r="V17" s="43">
        <v>0.9310887827851978</v>
      </c>
      <c r="W17" s="43">
        <v>0.90902461716412275</v>
      </c>
      <c r="X17" s="43">
        <v>0.85905422241482043</v>
      </c>
      <c r="Y17" s="43">
        <v>0.82425930615345655</v>
      </c>
      <c r="Z17" s="43">
        <v>0.77799352750809059</v>
      </c>
      <c r="AA17" s="43">
        <v>0.7755960729312763</v>
      </c>
      <c r="AB17" s="43">
        <v>0.65373134328358207</v>
      </c>
      <c r="AC17" s="44"/>
      <c r="AD17" s="39"/>
    </row>
    <row r="18" spans="1:30">
      <c r="A18" s="42">
        <v>1922</v>
      </c>
      <c r="B18" s="44"/>
      <c r="C18" s="43">
        <v>0.83968780127045339</v>
      </c>
      <c r="D18" s="43">
        <v>0.96733085391985418</v>
      </c>
      <c r="E18" s="43">
        <v>0.98666699506580302</v>
      </c>
      <c r="F18" s="43">
        <v>0.99301166637931737</v>
      </c>
      <c r="G18" s="43">
        <v>0.99485070154265498</v>
      </c>
      <c r="H18" s="43"/>
      <c r="I18" s="43">
        <v>0.9966571270532214</v>
      </c>
      <c r="J18" s="43">
        <v>0.99678643380671639</v>
      </c>
      <c r="K18" s="43">
        <v>0.99266537076462624</v>
      </c>
      <c r="L18" s="43">
        <v>0.98793028231921387</v>
      </c>
      <c r="M18" s="43">
        <v>0.98720409894698313</v>
      </c>
      <c r="N18" s="43">
        <v>0.98687601593912266</v>
      </c>
      <c r="O18" s="43">
        <v>0.98648431534609926</v>
      </c>
      <c r="P18" s="43">
        <v>0.9815784913557537</v>
      </c>
      <c r="Q18" s="43">
        <v>0.98248618132862608</v>
      </c>
      <c r="R18" s="43">
        <v>0.97281196489085275</v>
      </c>
      <c r="S18" s="43">
        <v>0.9664612223934258</v>
      </c>
      <c r="T18" s="43">
        <v>0.96101903381760168</v>
      </c>
      <c r="U18" s="43">
        <v>0.94602047437098979</v>
      </c>
      <c r="V18" s="43">
        <v>0.91720804605871065</v>
      </c>
      <c r="W18" s="43">
        <v>0.89390652731216724</v>
      </c>
      <c r="X18" s="43">
        <v>0.82232905982905979</v>
      </c>
      <c r="Y18" s="43">
        <v>0.78134403209628889</v>
      </c>
      <c r="Z18" s="43">
        <v>0.68717616580310881</v>
      </c>
      <c r="AA18" s="43">
        <v>0.71408647140864712</v>
      </c>
      <c r="AB18" s="43">
        <v>0.61125319693094626</v>
      </c>
      <c r="AC18" s="44"/>
      <c r="AD18" s="39"/>
    </row>
    <row r="19" spans="1:30">
      <c r="A19" s="42">
        <v>1923</v>
      </c>
      <c r="B19" s="44"/>
      <c r="C19" s="43">
        <v>0.82479832685987453</v>
      </c>
      <c r="D19" s="43">
        <v>0.95903252567675668</v>
      </c>
      <c r="E19" s="43">
        <v>0.9827984060515339</v>
      </c>
      <c r="F19" s="43">
        <v>0.99093126694517653</v>
      </c>
      <c r="G19" s="43">
        <v>0.99387069640916725</v>
      </c>
      <c r="H19" s="43"/>
      <c r="I19" s="43">
        <v>0.9965528418720867</v>
      </c>
      <c r="J19" s="43">
        <v>0.9966677414569497</v>
      </c>
      <c r="K19" s="43">
        <v>0.99192513302346441</v>
      </c>
      <c r="L19" s="43">
        <v>0.98716693340591011</v>
      </c>
      <c r="M19" s="43">
        <v>0.98598918387577228</v>
      </c>
      <c r="N19" s="43">
        <v>0.98513296969129605</v>
      </c>
      <c r="O19" s="43">
        <v>0.9852436750198702</v>
      </c>
      <c r="P19" s="43">
        <v>0.98047662814554104</v>
      </c>
      <c r="Q19" s="43">
        <v>0.98116934447741988</v>
      </c>
      <c r="R19" s="43">
        <v>0.97125251855740546</v>
      </c>
      <c r="S19" s="43">
        <v>0.96335320228281551</v>
      </c>
      <c r="T19" s="43">
        <v>0.95630407836624665</v>
      </c>
      <c r="U19" s="43">
        <v>0.94150214515870612</v>
      </c>
      <c r="V19" s="43">
        <v>0.91207561161598139</v>
      </c>
      <c r="W19" s="43">
        <v>0.88391713201344069</v>
      </c>
      <c r="X19" s="43">
        <v>0.80683913799462559</v>
      </c>
      <c r="Y19" s="43">
        <v>0.76160913831636456</v>
      </c>
      <c r="Z19" s="43">
        <v>0.63642255346727161</v>
      </c>
      <c r="AA19" s="43">
        <v>0.6546463245492371</v>
      </c>
      <c r="AB19" s="43">
        <v>0.55347251810822329</v>
      </c>
      <c r="AC19" s="44"/>
      <c r="AD19" s="39"/>
    </row>
    <row r="20" spans="1:30">
      <c r="A20" s="42">
        <v>1924</v>
      </c>
      <c r="B20" s="44"/>
      <c r="C20" s="43">
        <v>0.81194755254092454</v>
      </c>
      <c r="D20" s="43">
        <v>0.95953877644148899</v>
      </c>
      <c r="E20" s="43">
        <v>0.98484192147824334</v>
      </c>
      <c r="F20" s="43">
        <v>0.99067500405075182</v>
      </c>
      <c r="G20" s="43">
        <v>0.99338652769556868</v>
      </c>
      <c r="H20" s="43"/>
      <c r="I20" s="43">
        <v>0.99663288446391474</v>
      </c>
      <c r="J20" s="43">
        <v>0.99639771555330703</v>
      </c>
      <c r="K20" s="43">
        <v>0.99103310874659534</v>
      </c>
      <c r="L20" s="43">
        <v>0.98625802475324897</v>
      </c>
      <c r="M20" s="43">
        <v>0.98555110645576161</v>
      </c>
      <c r="N20" s="43">
        <v>0.98408565963154926</v>
      </c>
      <c r="O20" s="43">
        <v>0.98496178343949048</v>
      </c>
      <c r="P20" s="43">
        <v>0.97936166849653317</v>
      </c>
      <c r="Q20" s="43">
        <v>0.98112478404510051</v>
      </c>
      <c r="R20" s="43">
        <v>0.96842141571858098</v>
      </c>
      <c r="S20" s="43">
        <v>0.95875720370834383</v>
      </c>
      <c r="T20" s="43">
        <v>0.95179418866039467</v>
      </c>
      <c r="U20" s="43">
        <v>0.9388695438078154</v>
      </c>
      <c r="V20" s="43">
        <v>0.90577993277866553</v>
      </c>
      <c r="W20" s="43">
        <v>0.88066214485604521</v>
      </c>
      <c r="X20" s="43">
        <v>0.79623661503274767</v>
      </c>
      <c r="Y20" s="43">
        <v>0.73757993113625187</v>
      </c>
      <c r="Z20" s="43">
        <v>0.62970168612191957</v>
      </c>
      <c r="AA20" s="43">
        <v>0.68689655172413788</v>
      </c>
      <c r="AB20" s="43">
        <v>0.52640545144804096</v>
      </c>
      <c r="AC20" s="44"/>
      <c r="AD20" s="39"/>
    </row>
    <row r="21" spans="1:30">
      <c r="A21" s="42">
        <v>1925</v>
      </c>
      <c r="B21" s="44"/>
      <c r="C21" s="43">
        <v>0.83443925120480467</v>
      </c>
      <c r="D21" s="43">
        <v>0.96814520648364399</v>
      </c>
      <c r="E21" s="43">
        <v>0.98788330410180447</v>
      </c>
      <c r="F21" s="43">
        <v>0.99252399863081331</v>
      </c>
      <c r="G21" s="43">
        <v>0.99424456944835715</v>
      </c>
      <c r="H21" s="43"/>
      <c r="I21" s="43">
        <v>0.99673017740767555</v>
      </c>
      <c r="J21" s="43">
        <v>0.99629818679054438</v>
      </c>
      <c r="K21" s="43">
        <v>0.99134265634515262</v>
      </c>
      <c r="L21" s="43">
        <v>0.98722587704073561</v>
      </c>
      <c r="M21" s="43">
        <v>0.98563079861035519</v>
      </c>
      <c r="N21" s="43">
        <v>0.9834266205437634</v>
      </c>
      <c r="O21" s="43">
        <v>0.9837103984387916</v>
      </c>
      <c r="P21" s="43">
        <v>0.97815759106446909</v>
      </c>
      <c r="Q21" s="43">
        <v>0.97736579275905122</v>
      </c>
      <c r="R21" s="43">
        <v>0.96588181304716181</v>
      </c>
      <c r="S21" s="43">
        <v>0.9573147725241774</v>
      </c>
      <c r="T21" s="43">
        <v>0.95202670145377188</v>
      </c>
      <c r="U21" s="43">
        <v>0.93667863492174153</v>
      </c>
      <c r="V21" s="43">
        <v>0.90663185958675852</v>
      </c>
      <c r="W21" s="43">
        <v>0.87741998248856889</v>
      </c>
      <c r="X21" s="43">
        <v>0.7918697500777766</v>
      </c>
      <c r="Y21" s="43">
        <v>0.73302950347805229</v>
      </c>
      <c r="Z21" s="43">
        <v>0.65287769784172656</v>
      </c>
      <c r="AA21" s="43">
        <v>0.69250317662007621</v>
      </c>
      <c r="AB21" s="43">
        <v>0.534668721109399</v>
      </c>
      <c r="AC21" s="44"/>
      <c r="AD21" s="39"/>
    </row>
    <row r="22" spans="1:30">
      <c r="A22" s="42">
        <v>1926</v>
      </c>
      <c r="B22" s="44"/>
      <c r="C22" s="43">
        <v>0.8567971911327108</v>
      </c>
      <c r="D22" s="43">
        <v>0.9691379522268202</v>
      </c>
      <c r="E22" s="43">
        <v>0.98736018355389843</v>
      </c>
      <c r="F22" s="43">
        <v>0.99270701028393493</v>
      </c>
      <c r="G22" s="43">
        <v>0.9952575080919408</v>
      </c>
      <c r="H22" s="43"/>
      <c r="I22" s="43">
        <v>0.99697260577420066</v>
      </c>
      <c r="J22" s="43">
        <v>0.99714850988927484</v>
      </c>
      <c r="K22" s="43">
        <v>0.99268231138026752</v>
      </c>
      <c r="L22" s="43">
        <v>0.98873238091144</v>
      </c>
      <c r="M22" s="43">
        <v>0.98700934456953382</v>
      </c>
      <c r="N22" s="43">
        <v>0.98558002323893423</v>
      </c>
      <c r="O22" s="43">
        <v>0.98549418941034495</v>
      </c>
      <c r="P22" s="43">
        <v>0.98053702054344494</v>
      </c>
      <c r="Q22" s="43">
        <v>0.97950379092944295</v>
      </c>
      <c r="R22" s="43">
        <v>0.96919979228108677</v>
      </c>
      <c r="S22" s="43">
        <v>0.96270488558080602</v>
      </c>
      <c r="T22" s="43">
        <v>0.9576493361272681</v>
      </c>
      <c r="U22" s="43">
        <v>0.94802917269791787</v>
      </c>
      <c r="V22" s="43">
        <v>0.92293340357346676</v>
      </c>
      <c r="W22" s="43">
        <v>0.89839796034856734</v>
      </c>
      <c r="X22" s="43">
        <v>0.82844466354449098</v>
      </c>
      <c r="Y22" s="43">
        <v>0.78087334518869789</v>
      </c>
      <c r="Z22" s="43">
        <v>0.6967741935483871</v>
      </c>
      <c r="AA22" s="43">
        <v>0.71122320302648179</v>
      </c>
      <c r="AB22" s="43">
        <v>0.56929955290611023</v>
      </c>
      <c r="AC22" s="44"/>
      <c r="AD22" s="39"/>
    </row>
    <row r="23" spans="1:30">
      <c r="A23" s="42">
        <v>1927</v>
      </c>
      <c r="B23" s="44"/>
      <c r="C23" s="43">
        <v>0.87967677358611296</v>
      </c>
      <c r="D23" s="43">
        <v>0.97649905580575547</v>
      </c>
      <c r="E23" s="43">
        <v>0.99067151813628074</v>
      </c>
      <c r="F23" s="43">
        <v>0.99396075162580022</v>
      </c>
      <c r="G23" s="43">
        <v>0.99532677209139309</v>
      </c>
      <c r="H23" s="43"/>
      <c r="I23" s="43">
        <v>0.99731238571828817</v>
      </c>
      <c r="J23" s="43">
        <v>0.9973740520924449</v>
      </c>
      <c r="K23" s="43">
        <v>0.99383918293893148</v>
      </c>
      <c r="L23" s="43">
        <v>0.99062567301429971</v>
      </c>
      <c r="M23" s="43">
        <v>0.98901315213074992</v>
      </c>
      <c r="N23" s="43">
        <v>0.98763412174563303</v>
      </c>
      <c r="O23" s="43">
        <v>0.98658176883284676</v>
      </c>
      <c r="P23" s="43">
        <v>0.98257583675175708</v>
      </c>
      <c r="Q23" s="43">
        <v>0.9804595183849848</v>
      </c>
      <c r="R23" s="43">
        <v>0.97355097821756598</v>
      </c>
      <c r="S23" s="43">
        <v>0.96626387992976814</v>
      </c>
      <c r="T23" s="43">
        <v>0.96105655194049533</v>
      </c>
      <c r="U23" s="43">
        <v>0.95072987411965881</v>
      </c>
      <c r="V23" s="43">
        <v>0.93024675211439534</v>
      </c>
      <c r="W23" s="43">
        <v>0.90607474558947698</v>
      </c>
      <c r="X23" s="43">
        <v>0.86255513111517101</v>
      </c>
      <c r="Y23" s="43">
        <v>0.80440055440055436</v>
      </c>
      <c r="Z23" s="43">
        <v>0.76029255632888992</v>
      </c>
      <c r="AA23" s="43">
        <v>0.74323955203496306</v>
      </c>
      <c r="AB23" s="43">
        <v>0.63886028149673879</v>
      </c>
      <c r="AC23" s="44"/>
      <c r="AD23" s="39"/>
    </row>
    <row r="24" spans="1:30">
      <c r="A24" s="42">
        <v>1928</v>
      </c>
      <c r="B24" s="44"/>
      <c r="C24" s="43">
        <v>0.87828852744651642</v>
      </c>
      <c r="D24" s="43">
        <v>0.9756476839482453</v>
      </c>
      <c r="E24" s="43">
        <v>0.98939289323846979</v>
      </c>
      <c r="F24" s="43">
        <v>0.99392392903245175</v>
      </c>
      <c r="G24" s="43">
        <v>0.99546095884242447</v>
      </c>
      <c r="H24" s="43"/>
      <c r="I24" s="43">
        <v>0.99721346183616866</v>
      </c>
      <c r="J24" s="43">
        <v>0.9971919799810075</v>
      </c>
      <c r="K24" s="43">
        <v>0.99346269001181686</v>
      </c>
      <c r="L24" s="43">
        <v>0.98979000863682298</v>
      </c>
      <c r="M24" s="43">
        <v>0.98842095527621621</v>
      </c>
      <c r="N24" s="43">
        <v>0.98693086617614922</v>
      </c>
      <c r="O24" s="43">
        <v>0.9854889560951432</v>
      </c>
      <c r="P24" s="43">
        <v>0.98125657482595185</v>
      </c>
      <c r="Q24" s="43">
        <v>0.97819097517886311</v>
      </c>
      <c r="R24" s="43">
        <v>0.96939014690116543</v>
      </c>
      <c r="S24" s="43">
        <v>0.96229990159345258</v>
      </c>
      <c r="T24" s="43">
        <v>0.95677412627115044</v>
      </c>
      <c r="U24" s="43">
        <v>0.94371752069385084</v>
      </c>
      <c r="V24" s="43">
        <v>0.92040979423630565</v>
      </c>
      <c r="W24" s="43">
        <v>0.89359040645796151</v>
      </c>
      <c r="X24" s="43">
        <v>0.83582939658927202</v>
      </c>
      <c r="Y24" s="43">
        <v>0.78836958198364959</v>
      </c>
      <c r="Z24" s="43">
        <v>0.73260458272020179</v>
      </c>
      <c r="AA24" s="43">
        <v>0.69831325301204816</v>
      </c>
      <c r="AB24" s="43">
        <v>0.58243157224697639</v>
      </c>
      <c r="AC24" s="44"/>
      <c r="AD24" s="39"/>
    </row>
    <row r="25" spans="1:30">
      <c r="A25" s="42">
        <v>1929</v>
      </c>
      <c r="B25" s="44"/>
      <c r="C25" s="43">
        <v>0.89583348886516512</v>
      </c>
      <c r="D25" s="43">
        <v>0.98027574622254021</v>
      </c>
      <c r="E25" s="43">
        <v>0.99098587889936063</v>
      </c>
      <c r="F25" s="43">
        <v>0.9949191823419935</v>
      </c>
      <c r="G25" s="43">
        <v>0.99564088939568762</v>
      </c>
      <c r="H25" s="43"/>
      <c r="I25" s="43">
        <v>0.99740993192520455</v>
      </c>
      <c r="J25" s="43">
        <v>0.99755189359016816</v>
      </c>
      <c r="K25" s="43">
        <v>0.99438056729929192</v>
      </c>
      <c r="L25" s="43">
        <v>0.99073677594556253</v>
      </c>
      <c r="M25" s="43">
        <v>0.98940740347221789</v>
      </c>
      <c r="N25" s="43">
        <v>0.98788736429878277</v>
      </c>
      <c r="O25" s="43">
        <v>0.98623975605107683</v>
      </c>
      <c r="P25" s="43">
        <v>0.98139164688107061</v>
      </c>
      <c r="Q25" s="43">
        <v>0.97866259217731932</v>
      </c>
      <c r="R25" s="43">
        <v>0.97160284214378256</v>
      </c>
      <c r="S25" s="43">
        <v>0.96487541525960752</v>
      </c>
      <c r="T25" s="43">
        <v>0.9580220423290744</v>
      </c>
      <c r="U25" s="43">
        <v>0.94585429424211431</v>
      </c>
      <c r="V25" s="43">
        <v>0.92426572316345745</v>
      </c>
      <c r="W25" s="43">
        <v>0.89399354347160154</v>
      </c>
      <c r="X25" s="43">
        <v>0.8490774398380343</v>
      </c>
      <c r="Y25" s="43">
        <v>0.79038087294968029</v>
      </c>
      <c r="Z25" s="43">
        <v>0.75585252582693585</v>
      </c>
      <c r="AA25" s="43">
        <v>0.753395128260401</v>
      </c>
      <c r="AB25" s="43">
        <v>0.63334322159596557</v>
      </c>
      <c r="AC25" s="44"/>
      <c r="AD25" s="39"/>
    </row>
    <row r="26" spans="1:30">
      <c r="A26" s="42">
        <v>1930</v>
      </c>
      <c r="B26" s="44"/>
      <c r="C26" s="43">
        <v>0.90023593776713973</v>
      </c>
      <c r="D26" s="43">
        <v>0.98267462525746607</v>
      </c>
      <c r="E26" s="43">
        <v>0.99211587042433047</v>
      </c>
      <c r="F26" s="43">
        <v>0.99511840977106458</v>
      </c>
      <c r="G26" s="43">
        <v>0.99649156233882707</v>
      </c>
      <c r="H26" s="43"/>
      <c r="I26" s="43">
        <v>0.99770944755619695</v>
      </c>
      <c r="J26" s="43">
        <v>0.99776347438080482</v>
      </c>
      <c r="K26" s="43">
        <v>0.99486488434099585</v>
      </c>
      <c r="L26" s="43">
        <v>0.99190070348942083</v>
      </c>
      <c r="M26" s="43">
        <v>0.99080758549499937</v>
      </c>
      <c r="N26" s="43">
        <v>0.98860740101112798</v>
      </c>
      <c r="O26" s="43">
        <v>0.9872467335359596</v>
      </c>
      <c r="P26" s="43">
        <v>0.98322527477982868</v>
      </c>
      <c r="Q26" s="43">
        <v>0.97975644263443917</v>
      </c>
      <c r="R26" s="43">
        <v>0.97361583492432768</v>
      </c>
      <c r="S26" s="43">
        <v>0.9674006091855627</v>
      </c>
      <c r="T26" s="43">
        <v>0.96027488885100132</v>
      </c>
      <c r="U26" s="43">
        <v>0.94742549137268528</v>
      </c>
      <c r="V26" s="43">
        <v>0.92848933943978451</v>
      </c>
      <c r="W26" s="43">
        <v>0.91020844468198825</v>
      </c>
      <c r="X26" s="43">
        <v>0.86982348947725729</v>
      </c>
      <c r="Y26" s="43">
        <v>0.82783048703352313</v>
      </c>
      <c r="Z26" s="43">
        <v>0.7749395926820849</v>
      </c>
      <c r="AA26" s="43">
        <v>0.76989079563182528</v>
      </c>
      <c r="AB26" s="43">
        <v>0.68444444444444441</v>
      </c>
      <c r="AC26" s="44"/>
      <c r="AD26" s="39"/>
    </row>
    <row r="27" spans="1:30">
      <c r="A27" s="42">
        <v>1931</v>
      </c>
      <c r="B27" s="44"/>
      <c r="C27" s="43">
        <v>0.90204940637692144</v>
      </c>
      <c r="D27" s="43">
        <v>0.98275012444291732</v>
      </c>
      <c r="E27" s="43">
        <v>0.99265566424411134</v>
      </c>
      <c r="F27" s="43">
        <v>0.99548961988904661</v>
      </c>
      <c r="G27" s="43">
        <v>0.99686668284327573</v>
      </c>
      <c r="H27" s="43"/>
      <c r="I27" s="43">
        <v>0.99781846104436289</v>
      </c>
      <c r="J27" s="43">
        <v>0.9976877267375589</v>
      </c>
      <c r="K27" s="43">
        <v>0.99485589783471506</v>
      </c>
      <c r="L27" s="43">
        <v>0.99171395270907037</v>
      </c>
      <c r="M27" s="43">
        <v>0.99089616128323155</v>
      </c>
      <c r="N27" s="43">
        <v>0.98830186642297047</v>
      </c>
      <c r="O27" s="43">
        <v>0.98676708270395763</v>
      </c>
      <c r="P27" s="43">
        <v>0.98336690324876286</v>
      </c>
      <c r="Q27" s="43">
        <v>0.98059661625146788</v>
      </c>
      <c r="R27" s="43">
        <v>0.9746562360937252</v>
      </c>
      <c r="S27" s="43">
        <v>0.96769368270338396</v>
      </c>
      <c r="T27" s="43">
        <v>0.96166713810559579</v>
      </c>
      <c r="U27" s="43">
        <v>0.95224110795107153</v>
      </c>
      <c r="V27" s="43">
        <v>0.93417432129005917</v>
      </c>
      <c r="W27" s="43">
        <v>0.91169274867177208</v>
      </c>
      <c r="X27" s="43">
        <v>0.87293349142077359</v>
      </c>
      <c r="Y27" s="43">
        <v>0.83980283425754776</v>
      </c>
      <c r="Z27" s="43">
        <v>0.78875395448515151</v>
      </c>
      <c r="AA27" s="43">
        <v>0.79713186428821259</v>
      </c>
      <c r="AB27" s="43">
        <v>0.75370836831794008</v>
      </c>
      <c r="AC27" s="44"/>
      <c r="AD27" s="39"/>
    </row>
    <row r="28" spans="1:30">
      <c r="A28" s="42">
        <v>1932</v>
      </c>
      <c r="B28" s="44"/>
      <c r="C28" s="43">
        <v>0.90916610740873693</v>
      </c>
      <c r="D28" s="43">
        <v>0.98733455339311016</v>
      </c>
      <c r="E28" s="43">
        <v>0.99415233635384026</v>
      </c>
      <c r="F28" s="43">
        <v>0.99620710295761761</v>
      </c>
      <c r="G28" s="43">
        <v>0.99702227265944399</v>
      </c>
      <c r="H28" s="43"/>
      <c r="I28" s="43">
        <v>0.99805389168690128</v>
      </c>
      <c r="J28" s="43">
        <v>0.99784817093143574</v>
      </c>
      <c r="K28" s="43">
        <v>0.9955547583128781</v>
      </c>
      <c r="L28" s="43">
        <v>0.99258111568983665</v>
      </c>
      <c r="M28" s="43">
        <v>0.99172018577864285</v>
      </c>
      <c r="N28" s="43">
        <v>0.98937754444401904</v>
      </c>
      <c r="O28" s="43">
        <v>0.98751933463900299</v>
      </c>
      <c r="P28" s="43">
        <v>0.98467390220284101</v>
      </c>
      <c r="Q28" s="43">
        <v>0.98167074279121946</v>
      </c>
      <c r="R28" s="43">
        <v>0.97563340693742506</v>
      </c>
      <c r="S28" s="43">
        <v>0.96847847931833131</v>
      </c>
      <c r="T28" s="43">
        <v>0.96156599235189044</v>
      </c>
      <c r="U28" s="43">
        <v>0.95478634111595662</v>
      </c>
      <c r="V28" s="43">
        <v>0.93898030416355027</v>
      </c>
      <c r="W28" s="43">
        <v>0.91485635187434677</v>
      </c>
      <c r="X28" s="43">
        <v>0.87553083252233921</v>
      </c>
      <c r="Y28" s="43">
        <v>0.83988141178776632</v>
      </c>
      <c r="Z28" s="43">
        <v>0.77534871244635195</v>
      </c>
      <c r="AA28" s="43">
        <v>0.78080706374409414</v>
      </c>
      <c r="AB28" s="43">
        <v>0.74280879864636207</v>
      </c>
      <c r="AC28" s="44"/>
      <c r="AD28" s="39"/>
    </row>
    <row r="29" spans="1:30">
      <c r="A29" s="42">
        <v>1933</v>
      </c>
      <c r="B29" s="44"/>
      <c r="C29" s="43">
        <v>0.89601556874799393</v>
      </c>
      <c r="D29" s="43">
        <v>0.98374624767422758</v>
      </c>
      <c r="E29" s="43">
        <v>0.99320372068997931</v>
      </c>
      <c r="F29" s="43">
        <v>0.99540773496421286</v>
      </c>
      <c r="G29" s="43">
        <v>0.99664280178661624</v>
      </c>
      <c r="H29" s="43"/>
      <c r="I29" s="43">
        <v>0.99779317854393745</v>
      </c>
      <c r="J29" s="43">
        <v>0.99759386066865885</v>
      </c>
      <c r="K29" s="43">
        <v>0.99522165296353138</v>
      </c>
      <c r="L29" s="43">
        <v>0.99205981862430415</v>
      </c>
      <c r="M29" s="43">
        <v>0.99102455756111918</v>
      </c>
      <c r="N29" s="43">
        <v>0.98878272279790314</v>
      </c>
      <c r="O29" s="43">
        <v>0.98698169869961982</v>
      </c>
      <c r="P29" s="43">
        <v>0.98324988006826153</v>
      </c>
      <c r="Q29" s="43">
        <v>0.98005328553665705</v>
      </c>
      <c r="R29" s="43">
        <v>0.973890565545105</v>
      </c>
      <c r="S29" s="43">
        <v>0.96684250843547836</v>
      </c>
      <c r="T29" s="43">
        <v>0.95775066754073201</v>
      </c>
      <c r="U29" s="43">
        <v>0.95271259200123248</v>
      </c>
      <c r="V29" s="43">
        <v>0.93539399086635522</v>
      </c>
      <c r="W29" s="43">
        <v>0.9152497966050277</v>
      </c>
      <c r="X29" s="43">
        <v>0.87068871246418655</v>
      </c>
      <c r="Y29" s="43">
        <v>0.83103279845143552</v>
      </c>
      <c r="Z29" s="43">
        <v>0.76265247429837024</v>
      </c>
      <c r="AA29" s="43">
        <v>0.79469764211013771</v>
      </c>
      <c r="AB29" s="43">
        <v>0.68286445012787722</v>
      </c>
      <c r="AC29" s="44"/>
      <c r="AD29" s="39"/>
    </row>
    <row r="30" spans="1:30">
      <c r="A30" s="42">
        <v>1934</v>
      </c>
      <c r="B30" s="44"/>
      <c r="C30" s="43">
        <v>0.88336445677918762</v>
      </c>
      <c r="D30" s="43">
        <v>0.98116353370725162</v>
      </c>
      <c r="E30" s="43">
        <v>0.99185711658977704</v>
      </c>
      <c r="F30" s="43">
        <v>0.99502302541989762</v>
      </c>
      <c r="G30" s="43">
        <v>0.99650229286453917</v>
      </c>
      <c r="H30" s="43"/>
      <c r="I30" s="43">
        <v>0.99773590779484489</v>
      </c>
      <c r="J30" s="43">
        <v>0.99767007148752429</v>
      </c>
      <c r="K30" s="43">
        <v>0.99526395184069516</v>
      </c>
      <c r="L30" s="43">
        <v>0.99179153139676146</v>
      </c>
      <c r="M30" s="43">
        <v>0.99045812821042645</v>
      </c>
      <c r="N30" s="43">
        <v>0.98809063667028674</v>
      </c>
      <c r="O30" s="43">
        <v>0.98641044366772124</v>
      </c>
      <c r="P30" s="43">
        <v>0.98221487638670479</v>
      </c>
      <c r="Q30" s="43">
        <v>0.97849012741018992</v>
      </c>
      <c r="R30" s="43">
        <v>0.9712215003242739</v>
      </c>
      <c r="S30" s="43">
        <v>0.9662476277204689</v>
      </c>
      <c r="T30" s="43">
        <v>0.95584988962472406</v>
      </c>
      <c r="U30" s="43">
        <v>0.95145614974414394</v>
      </c>
      <c r="V30" s="43">
        <v>0.93210854638630747</v>
      </c>
      <c r="W30" s="43">
        <v>0.91212284482758621</v>
      </c>
      <c r="X30" s="43">
        <v>0.86406108059004194</v>
      </c>
      <c r="Y30" s="43">
        <v>0.82969930169588146</v>
      </c>
      <c r="Z30" s="43">
        <v>0.75519916552578392</v>
      </c>
      <c r="AA30" s="43">
        <v>0.77849561605906781</v>
      </c>
      <c r="AB30" s="43">
        <v>0.67697594501718217</v>
      </c>
      <c r="AC30" s="44"/>
      <c r="AD30" s="39"/>
    </row>
    <row r="31" spans="1:30">
      <c r="A31" s="42">
        <v>1935</v>
      </c>
      <c r="B31" s="44"/>
      <c r="C31" s="43">
        <v>0.90662388023808094</v>
      </c>
      <c r="D31" s="43">
        <v>0.98722524694616687</v>
      </c>
      <c r="E31" s="43">
        <v>0.99469119363223379</v>
      </c>
      <c r="F31" s="43">
        <v>0.99590283413569503</v>
      </c>
      <c r="G31" s="43">
        <v>0.99707245242516329</v>
      </c>
      <c r="H31" s="43"/>
      <c r="I31" s="43">
        <v>0.99799438132810436</v>
      </c>
      <c r="J31" s="43">
        <v>0.99778642051962863</v>
      </c>
      <c r="K31" s="43">
        <v>0.99559231652262781</v>
      </c>
      <c r="L31" s="43">
        <v>0.99256371698908963</v>
      </c>
      <c r="M31" s="43">
        <v>0.99091197673466047</v>
      </c>
      <c r="N31" s="43">
        <v>0.98922772340619225</v>
      </c>
      <c r="O31" s="43">
        <v>0.98617923985819222</v>
      </c>
      <c r="P31" s="43">
        <v>0.98296349960631968</v>
      </c>
      <c r="Q31" s="43">
        <v>0.97950324986137238</v>
      </c>
      <c r="R31" s="43">
        <v>0.97269828003699399</v>
      </c>
      <c r="S31" s="43">
        <v>0.96725574433618633</v>
      </c>
      <c r="T31" s="43">
        <v>0.95742164027672472</v>
      </c>
      <c r="U31" s="43">
        <v>0.95469426300464311</v>
      </c>
      <c r="V31" s="43">
        <v>0.93682826082489057</v>
      </c>
      <c r="W31" s="43">
        <v>0.9149826884848804</v>
      </c>
      <c r="X31" s="43">
        <v>0.87351588405177027</v>
      </c>
      <c r="Y31" s="43">
        <v>0.83331871216773401</v>
      </c>
      <c r="Z31" s="43">
        <v>0.77624176177463433</v>
      </c>
      <c r="AA31" s="43">
        <v>0.76930446445679246</v>
      </c>
      <c r="AB31" s="43">
        <v>0.74834054834054831</v>
      </c>
      <c r="AC31" s="44"/>
      <c r="AD31" s="39"/>
    </row>
    <row r="32" spans="1:30">
      <c r="A32" s="42">
        <v>1936</v>
      </c>
      <c r="B32" s="44"/>
      <c r="C32" s="43">
        <v>0.90166508474160445</v>
      </c>
      <c r="D32" s="43">
        <v>0.98656465838000151</v>
      </c>
      <c r="E32" s="43">
        <v>0.99458469854407883</v>
      </c>
      <c r="F32" s="43">
        <v>0.99601836944066613</v>
      </c>
      <c r="G32" s="43">
        <v>0.9972249241556157</v>
      </c>
      <c r="H32" s="43"/>
      <c r="I32" s="43">
        <v>0.99807926985536044</v>
      </c>
      <c r="J32" s="43">
        <v>0.99771878208404385</v>
      </c>
      <c r="K32" s="43">
        <v>0.99524168596665663</v>
      </c>
      <c r="L32" s="43">
        <v>0.9918871887110734</v>
      </c>
      <c r="M32" s="43">
        <v>0.9900254720845868</v>
      </c>
      <c r="N32" s="43">
        <v>0.98810993661570656</v>
      </c>
      <c r="O32" s="43">
        <v>0.98525598902689127</v>
      </c>
      <c r="P32" s="43">
        <v>0.98070824053666517</v>
      </c>
      <c r="Q32" s="43">
        <v>0.9769617154511927</v>
      </c>
      <c r="R32" s="43">
        <v>0.97021474423877163</v>
      </c>
      <c r="S32" s="43">
        <v>0.96372215477171186</v>
      </c>
      <c r="T32" s="43">
        <v>0.95393747230318882</v>
      </c>
      <c r="U32" s="43">
        <v>0.94812197815204868</v>
      </c>
      <c r="V32" s="43">
        <v>0.92942183590148819</v>
      </c>
      <c r="W32" s="43">
        <v>0.9070054838958832</v>
      </c>
      <c r="X32" s="43">
        <v>0.86419713898764183</v>
      </c>
      <c r="Y32" s="43">
        <v>0.81447551883476799</v>
      </c>
      <c r="Z32" s="43">
        <v>0.755486489915007</v>
      </c>
      <c r="AA32" s="43">
        <v>0.74566562285190563</v>
      </c>
      <c r="AB32" s="43">
        <v>0.69633507853403143</v>
      </c>
      <c r="AC32" s="44"/>
      <c r="AD32" s="39"/>
    </row>
    <row r="33" spans="1:30">
      <c r="A33" s="42">
        <v>1937</v>
      </c>
      <c r="B33" s="44"/>
      <c r="C33" s="43">
        <v>0.90087605907999713</v>
      </c>
      <c r="D33" s="43">
        <v>0.98591493317416301</v>
      </c>
      <c r="E33" s="43">
        <v>0.99428828240055434</v>
      </c>
      <c r="F33" s="43">
        <v>0.99642478130110268</v>
      </c>
      <c r="G33" s="43">
        <v>0.9971729155962441</v>
      </c>
      <c r="H33" s="43"/>
      <c r="I33" s="43">
        <v>0.99812313800751273</v>
      </c>
      <c r="J33" s="43">
        <v>0.99804110441936222</v>
      </c>
      <c r="K33" s="43">
        <v>0.99539011059129145</v>
      </c>
      <c r="L33" s="43">
        <v>0.99217302722272582</v>
      </c>
      <c r="M33" s="43">
        <v>0.99057078243376073</v>
      </c>
      <c r="N33" s="43">
        <v>0.98880242271937091</v>
      </c>
      <c r="O33" s="43">
        <v>0.98647532456703413</v>
      </c>
      <c r="P33" s="43">
        <v>0.98138268132011275</v>
      </c>
      <c r="Q33" s="43">
        <v>0.97756298454456014</v>
      </c>
      <c r="R33" s="43">
        <v>0.97072626158949826</v>
      </c>
      <c r="S33" s="43">
        <v>0.96393584008907074</v>
      </c>
      <c r="T33" s="43">
        <v>0.95653964155575577</v>
      </c>
      <c r="U33" s="43">
        <v>0.94883575978682277</v>
      </c>
      <c r="V33" s="43">
        <v>0.93002275940331058</v>
      </c>
      <c r="W33" s="43">
        <v>0.908089115020843</v>
      </c>
      <c r="X33" s="43">
        <v>0.87156405049511165</v>
      </c>
      <c r="Y33" s="43">
        <v>0.82945287528599576</v>
      </c>
      <c r="Z33" s="43">
        <v>0.78096936700147057</v>
      </c>
      <c r="AA33" s="43">
        <v>0.76861894432393352</v>
      </c>
      <c r="AB33" s="43">
        <v>0.73028437408384639</v>
      </c>
      <c r="AC33" s="44"/>
      <c r="AD33" s="45"/>
    </row>
    <row r="34" spans="1:30">
      <c r="A34" s="42">
        <v>1938</v>
      </c>
      <c r="B34" s="44"/>
      <c r="C34" s="43">
        <v>0.90115637138743798</v>
      </c>
      <c r="D34" s="43">
        <v>0.98684439855055028</v>
      </c>
      <c r="E34" s="43">
        <v>0.9942389550193651</v>
      </c>
      <c r="F34" s="43">
        <v>0.99644857100560869</v>
      </c>
      <c r="G34" s="43">
        <v>0.99718510966768981</v>
      </c>
      <c r="H34" s="43"/>
      <c r="I34" s="43">
        <v>0.99824414509043935</v>
      </c>
      <c r="J34" s="43">
        <v>0.99803403503672228</v>
      </c>
      <c r="K34" s="43">
        <v>0.99583231615784018</v>
      </c>
      <c r="L34" s="43">
        <v>0.99309565044398496</v>
      </c>
      <c r="M34" s="43">
        <v>0.991460131419869</v>
      </c>
      <c r="N34" s="43">
        <v>0.99027941560858446</v>
      </c>
      <c r="O34" s="43">
        <v>0.98781438246467601</v>
      </c>
      <c r="P34" s="43">
        <v>0.98365376185048659</v>
      </c>
      <c r="Q34" s="43">
        <v>0.97945813269845705</v>
      </c>
      <c r="R34" s="43">
        <v>0.97161123738569521</v>
      </c>
      <c r="S34" s="43">
        <v>0.96556790855425723</v>
      </c>
      <c r="T34" s="43">
        <v>0.95926653971374165</v>
      </c>
      <c r="U34" s="43">
        <v>0.95189948509622158</v>
      </c>
      <c r="V34" s="43">
        <v>0.93313530626963459</v>
      </c>
      <c r="W34" s="43">
        <v>0.91595582071889947</v>
      </c>
      <c r="X34" s="43">
        <v>0.88317660217904637</v>
      </c>
      <c r="Y34" s="43">
        <v>0.84187202041227427</v>
      </c>
      <c r="Z34" s="43">
        <v>0.8063978262212067</v>
      </c>
      <c r="AA34" s="43">
        <v>0.74438713592233019</v>
      </c>
      <c r="AB34" s="43">
        <v>0.73167848699763594</v>
      </c>
      <c r="AC34" s="44"/>
      <c r="AD34" s="41"/>
    </row>
    <row r="35" spans="1:30">
      <c r="A35" s="42">
        <v>1939</v>
      </c>
      <c r="B35" s="44"/>
      <c r="C35" s="43">
        <v>0.90358688768615059</v>
      </c>
      <c r="D35" s="43">
        <v>0.98846523479070036</v>
      </c>
      <c r="E35" s="43">
        <v>0.99512730110709713</v>
      </c>
      <c r="F35" s="43">
        <v>0.99664308756088327</v>
      </c>
      <c r="G35" s="43">
        <v>0.99735291926607095</v>
      </c>
      <c r="H35" s="43"/>
      <c r="I35" s="43">
        <v>0.99835874854504003</v>
      </c>
      <c r="J35" s="43">
        <v>0.99813595262363597</v>
      </c>
      <c r="K35" s="43">
        <v>0.99622299157951943</v>
      </c>
      <c r="L35" s="43">
        <v>0.993742717341075</v>
      </c>
      <c r="M35" s="43">
        <v>0.9921610533048375</v>
      </c>
      <c r="N35" s="43">
        <v>0.99034884639371035</v>
      </c>
      <c r="O35" s="43">
        <v>0.98835764267009152</v>
      </c>
      <c r="P35" s="43">
        <v>0.98465048017328005</v>
      </c>
      <c r="Q35" s="43">
        <v>0.9799839534492335</v>
      </c>
      <c r="R35" s="43">
        <v>0.97208213345777994</v>
      </c>
      <c r="S35" s="43">
        <v>0.96519496202547805</v>
      </c>
      <c r="T35" s="43">
        <v>0.95845230730787168</v>
      </c>
      <c r="U35" s="43">
        <v>0.95297077025013288</v>
      </c>
      <c r="V35" s="43">
        <v>0.93420299602928769</v>
      </c>
      <c r="W35" s="43">
        <v>0.91210091134045501</v>
      </c>
      <c r="X35" s="43">
        <v>0.8769189776384021</v>
      </c>
      <c r="Y35" s="43">
        <v>0.83551488474458468</v>
      </c>
      <c r="Z35" s="43">
        <v>0.80769816840886233</v>
      </c>
      <c r="AA35" s="43">
        <v>0.76869874144903438</v>
      </c>
      <c r="AB35" s="43">
        <v>0.76526660708966343</v>
      </c>
      <c r="AC35" s="44"/>
      <c r="AD35" s="45"/>
    </row>
    <row r="36" spans="1:30">
      <c r="A36" s="42">
        <v>1940</v>
      </c>
      <c r="B36" s="44"/>
      <c r="C36" s="43">
        <v>0.8987848510879628</v>
      </c>
      <c r="D36" s="43">
        <v>0.98895460552832115</v>
      </c>
      <c r="E36" s="43">
        <v>0.99496096056689198</v>
      </c>
      <c r="F36" s="43">
        <v>0.99723302745414155</v>
      </c>
      <c r="G36" s="43">
        <v>0.99778042310684523</v>
      </c>
      <c r="H36" s="43"/>
      <c r="I36" s="43">
        <v>0.99842055151671549</v>
      </c>
      <c r="J36" s="43">
        <v>0.99830093376526352</v>
      </c>
      <c r="K36" s="43">
        <v>0.99627991984740294</v>
      </c>
      <c r="L36" s="43">
        <v>0.9935481641468682</v>
      </c>
      <c r="M36" s="43">
        <v>0.99228853895737756</v>
      </c>
      <c r="N36" s="43">
        <v>0.9905512318006584</v>
      </c>
      <c r="O36" s="43">
        <v>0.98876022560966925</v>
      </c>
      <c r="P36" s="43">
        <v>0.98458054700491804</v>
      </c>
      <c r="Q36" s="43">
        <v>0.97946576627683712</v>
      </c>
      <c r="R36" s="43">
        <v>0.97060122976550745</v>
      </c>
      <c r="S36" s="43">
        <v>0.96400202423661885</v>
      </c>
      <c r="T36" s="43">
        <v>0.95583655352164631</v>
      </c>
      <c r="U36" s="43">
        <v>0.95102764041696253</v>
      </c>
      <c r="V36" s="43">
        <v>0.92980475343278135</v>
      </c>
      <c r="W36" s="43">
        <v>0.90149705555424164</v>
      </c>
      <c r="X36" s="43">
        <v>0.8692190669371197</v>
      </c>
      <c r="Y36" s="43">
        <v>0.83205525643117417</v>
      </c>
      <c r="Z36" s="43">
        <v>0.75060168471720812</v>
      </c>
      <c r="AA36" s="43">
        <v>0.71676082862523538</v>
      </c>
      <c r="AB36" s="43">
        <v>0.69729729729729728</v>
      </c>
      <c r="AC36" s="44"/>
      <c r="AD36" s="45"/>
    </row>
    <row r="37" spans="1:30">
      <c r="A37" s="42">
        <v>1941</v>
      </c>
      <c r="B37" s="44"/>
      <c r="C37" s="43">
        <v>0.90126923076923071</v>
      </c>
      <c r="D37" s="43">
        <v>0.98903486238532112</v>
      </c>
      <c r="E37" s="43">
        <v>0.99501651376146794</v>
      </c>
      <c r="F37" s="43">
        <v>0.9972623853211009</v>
      </c>
      <c r="G37" s="43">
        <v>0.99793027522935784</v>
      </c>
      <c r="H37" s="43"/>
      <c r="I37" s="43">
        <v>0.99849056603773589</v>
      </c>
      <c r="J37" s="43">
        <v>0.99831079136690648</v>
      </c>
      <c r="K37" s="43">
        <v>0.99627203647416418</v>
      </c>
      <c r="L37" s="43">
        <v>0.99364199655765917</v>
      </c>
      <c r="M37" s="43">
        <v>0.99261837455830393</v>
      </c>
      <c r="N37" s="43">
        <v>0.99078286852589637</v>
      </c>
      <c r="O37" s="43">
        <v>0.98939879759519034</v>
      </c>
      <c r="P37" s="43">
        <v>0.98478703703703707</v>
      </c>
      <c r="Q37" s="43">
        <v>0.97969414893617024</v>
      </c>
      <c r="R37" s="43">
        <v>0.97236774193548392</v>
      </c>
      <c r="S37" s="43">
        <v>0.96556578947368421</v>
      </c>
      <c r="T37" s="43">
        <v>0.95756725146198829</v>
      </c>
      <c r="U37" s="43">
        <v>0.95273780487804882</v>
      </c>
      <c r="V37" s="43">
        <v>0.93449450549450552</v>
      </c>
      <c r="W37" s="43">
        <v>0.90822222222222226</v>
      </c>
      <c r="X37" s="43">
        <v>0.8813333333333333</v>
      </c>
      <c r="Y37" s="43">
        <v>0.83931090336664038</v>
      </c>
      <c r="Z37" s="43">
        <v>0.7843585707072207</v>
      </c>
      <c r="AA37" s="43">
        <v>0.76202094515971619</v>
      </c>
      <c r="AB37" s="43">
        <v>0.73478655767484113</v>
      </c>
      <c r="AC37" s="44"/>
      <c r="AD37" s="45"/>
    </row>
    <row r="38" spans="1:30">
      <c r="A38" s="42">
        <v>1942</v>
      </c>
      <c r="B38" s="44"/>
      <c r="C38" s="43">
        <v>0.91671223021582737</v>
      </c>
      <c r="D38" s="43">
        <v>0.99117876106194691</v>
      </c>
      <c r="E38" s="43">
        <v>0.99591504424778765</v>
      </c>
      <c r="F38" s="43">
        <v>0.99733805309734513</v>
      </c>
      <c r="G38" s="43">
        <v>0.99788318584070801</v>
      </c>
      <c r="H38" s="43"/>
      <c r="I38" s="43">
        <v>0.99859571428571425</v>
      </c>
      <c r="J38" s="43">
        <v>0.99841954022988511</v>
      </c>
      <c r="K38" s="43">
        <v>0.99650460122699391</v>
      </c>
      <c r="L38" s="43">
        <v>0.99401940035273373</v>
      </c>
      <c r="M38" s="43">
        <v>0.99322953736654807</v>
      </c>
      <c r="N38" s="43">
        <v>0.99112350597609566</v>
      </c>
      <c r="O38" s="43">
        <v>0.98961706349206346</v>
      </c>
      <c r="P38" s="43">
        <v>0.98580410022779041</v>
      </c>
      <c r="Q38" s="43">
        <v>0.98043603133159274</v>
      </c>
      <c r="R38" s="43">
        <v>0.97315506329113921</v>
      </c>
      <c r="S38" s="43">
        <v>0.96682905982905987</v>
      </c>
      <c r="T38" s="43">
        <v>0.95911999999999997</v>
      </c>
      <c r="U38" s="43">
        <v>0.95574999999999999</v>
      </c>
      <c r="V38" s="43">
        <v>0.93596808510638296</v>
      </c>
      <c r="W38" s="43">
        <v>0.9205416666666667</v>
      </c>
      <c r="X38" s="43">
        <v>0.89704347826086961</v>
      </c>
      <c r="Y38" s="43">
        <v>0.85589131538852214</v>
      </c>
      <c r="Z38" s="43">
        <v>0.79321874816683291</v>
      </c>
      <c r="AA38" s="43">
        <v>0.78901690857399376</v>
      </c>
      <c r="AB38" s="43">
        <v>0.75946275946275943</v>
      </c>
      <c r="AC38" s="44"/>
      <c r="AD38" s="45"/>
    </row>
    <row r="39" spans="1:30">
      <c r="A39" s="42">
        <v>1943</v>
      </c>
      <c r="B39" s="44"/>
      <c r="C39" s="43">
        <v>0.91970945945945948</v>
      </c>
      <c r="D39" s="43">
        <v>0.99091836734693872</v>
      </c>
      <c r="E39" s="43">
        <v>0.99581632653061225</v>
      </c>
      <c r="F39" s="43">
        <v>0.99734013605442173</v>
      </c>
      <c r="G39" s="43">
        <v>0.99791836734693873</v>
      </c>
      <c r="H39" s="43"/>
      <c r="I39" s="43">
        <v>0.99868105849582167</v>
      </c>
      <c r="J39" s="43">
        <v>0.99845170454545451</v>
      </c>
      <c r="K39" s="43">
        <v>0.99623906250000005</v>
      </c>
      <c r="L39" s="43">
        <v>0.99406285714285714</v>
      </c>
      <c r="M39" s="43">
        <v>0.99395604395604398</v>
      </c>
      <c r="N39" s="43">
        <v>0.99194343434343435</v>
      </c>
      <c r="O39" s="43">
        <v>0.99038658777120314</v>
      </c>
      <c r="P39" s="43">
        <v>0.9861297539149888</v>
      </c>
      <c r="Q39" s="43">
        <v>0.98155076142131981</v>
      </c>
      <c r="R39" s="43">
        <v>0.97332307692307696</v>
      </c>
      <c r="S39" s="43">
        <v>0.96616597510373448</v>
      </c>
      <c r="T39" s="43">
        <v>0.95837777777777777</v>
      </c>
      <c r="U39" s="43">
        <v>0.95647126436781604</v>
      </c>
      <c r="V39" s="43">
        <v>0.93432989690721646</v>
      </c>
      <c r="W39" s="43">
        <v>0.91600000000000004</v>
      </c>
      <c r="X39" s="43">
        <v>0.89391666666666669</v>
      </c>
      <c r="Y39" s="43">
        <v>0.85302790695246888</v>
      </c>
      <c r="Z39" s="43">
        <v>0.8012803800585151</v>
      </c>
      <c r="AA39" s="43">
        <v>0.77183760205793539</v>
      </c>
      <c r="AB39" s="43">
        <v>0.73530317020621727</v>
      </c>
      <c r="AC39" s="44"/>
      <c r="AD39" s="45"/>
    </row>
    <row r="40" spans="1:30">
      <c r="A40" s="42">
        <v>1944</v>
      </c>
      <c r="B40" s="44"/>
      <c r="C40" s="43">
        <v>0.92282876712328765</v>
      </c>
      <c r="D40" s="43">
        <v>0.99191558441558436</v>
      </c>
      <c r="E40" s="43">
        <v>0.99615584415584413</v>
      </c>
      <c r="F40" s="43">
        <v>0.99736363636363634</v>
      </c>
      <c r="G40" s="43">
        <v>0.99805194805194808</v>
      </c>
      <c r="H40" s="43"/>
      <c r="I40" s="43">
        <v>0.99869293478260868</v>
      </c>
      <c r="J40" s="43">
        <v>0.99848804500703237</v>
      </c>
      <c r="K40" s="43">
        <v>0.99657096247960852</v>
      </c>
      <c r="L40" s="43">
        <v>0.9936883720930233</v>
      </c>
      <c r="M40" s="43">
        <v>0.99401449275362319</v>
      </c>
      <c r="N40" s="43">
        <v>0.99196095444685461</v>
      </c>
      <c r="O40" s="43">
        <v>0.99107847082494971</v>
      </c>
      <c r="P40" s="43">
        <v>0.98661098901098898</v>
      </c>
      <c r="Q40" s="43">
        <v>0.98262034739454096</v>
      </c>
      <c r="R40" s="43">
        <v>0.97424477611940297</v>
      </c>
      <c r="S40" s="43">
        <v>0.96766935483870964</v>
      </c>
      <c r="T40" s="43">
        <v>0.9598602150537634</v>
      </c>
      <c r="U40" s="43">
        <v>0.95865921787709496</v>
      </c>
      <c r="V40" s="43">
        <v>0.93807920792079202</v>
      </c>
      <c r="W40" s="43">
        <v>0.92077777777777781</v>
      </c>
      <c r="X40" s="43">
        <v>0.90368000000000004</v>
      </c>
      <c r="Y40" s="43">
        <v>0.86332128253458174</v>
      </c>
      <c r="Z40" s="43">
        <v>0.79426576628133227</v>
      </c>
      <c r="AA40" s="43">
        <v>0.77037972802259047</v>
      </c>
      <c r="AB40" s="43">
        <v>0.7417752948479206</v>
      </c>
      <c r="AC40" s="44"/>
      <c r="AD40" s="45"/>
    </row>
    <row r="41" spans="1:30">
      <c r="A41" s="42">
        <v>1945</v>
      </c>
      <c r="B41" s="44"/>
      <c r="C41" s="43">
        <v>0.92624489795918363</v>
      </c>
      <c r="D41" s="43">
        <v>0.99355625000000003</v>
      </c>
      <c r="E41" s="43">
        <v>0.99655000000000005</v>
      </c>
      <c r="F41" s="43">
        <v>0.99774375000000004</v>
      </c>
      <c r="G41" s="43">
        <v>0.99815624999999997</v>
      </c>
      <c r="H41" s="43"/>
      <c r="I41" s="43">
        <v>0.99885960264900664</v>
      </c>
      <c r="J41" s="43">
        <v>0.99869958275382475</v>
      </c>
      <c r="K41" s="43">
        <v>0.99680756578947372</v>
      </c>
      <c r="L41" s="43">
        <v>0.9920932642487047</v>
      </c>
      <c r="M41" s="43">
        <v>0.99308525345622123</v>
      </c>
      <c r="N41" s="43">
        <v>0.99178132118451023</v>
      </c>
      <c r="O41" s="43">
        <v>0.99089002036659879</v>
      </c>
      <c r="P41" s="43">
        <v>0.98749032258064517</v>
      </c>
      <c r="Q41" s="43">
        <v>0.98299036144578311</v>
      </c>
      <c r="R41" s="43">
        <v>0.97555072463768111</v>
      </c>
      <c r="S41" s="43">
        <v>0.96838281250000002</v>
      </c>
      <c r="T41" s="43">
        <v>0.96105208333333336</v>
      </c>
      <c r="U41" s="43">
        <v>0.96036216216216219</v>
      </c>
      <c r="V41" s="43">
        <v>0.94116346153846153</v>
      </c>
      <c r="W41" s="43">
        <v>0.92436842105263162</v>
      </c>
      <c r="X41" s="43">
        <v>0.90777777777777779</v>
      </c>
      <c r="Y41" s="43">
        <v>0.86429823892658386</v>
      </c>
      <c r="Z41" s="43">
        <v>0.82077738515901055</v>
      </c>
      <c r="AA41" s="43">
        <v>0.78300314756526568</v>
      </c>
      <c r="AB41" s="43">
        <v>0.73208137715179966</v>
      </c>
      <c r="AC41" s="44"/>
      <c r="AD41" s="45"/>
    </row>
    <row r="42" spans="1:30">
      <c r="A42" s="42">
        <v>1946</v>
      </c>
      <c r="B42" s="44"/>
      <c r="C42" s="43">
        <v>0.92682857142857145</v>
      </c>
      <c r="D42" s="43">
        <v>0.99431003039513677</v>
      </c>
      <c r="E42" s="43">
        <v>0.99697872340425531</v>
      </c>
      <c r="F42" s="43">
        <v>0.99800607902735561</v>
      </c>
      <c r="G42" s="43">
        <v>0.99821276595744679</v>
      </c>
      <c r="H42" s="43"/>
      <c r="I42" s="43">
        <v>0.99886387434554968</v>
      </c>
      <c r="J42" s="43">
        <v>0.9987270194986072</v>
      </c>
      <c r="K42" s="43">
        <v>0.99730582524271849</v>
      </c>
      <c r="L42" s="43">
        <v>0.99508013937282225</v>
      </c>
      <c r="M42" s="43">
        <v>0.99475250836120399</v>
      </c>
      <c r="N42" s="43">
        <v>0.99333145009416191</v>
      </c>
      <c r="O42" s="43">
        <v>0.99175830258302589</v>
      </c>
      <c r="P42" s="43">
        <v>0.98881302521008407</v>
      </c>
      <c r="Q42" s="43">
        <v>0.98351421800947869</v>
      </c>
      <c r="R42" s="43">
        <v>0.97627920227920229</v>
      </c>
      <c r="S42" s="43">
        <v>0.96909578544061303</v>
      </c>
      <c r="T42" s="43">
        <v>0.96186666666666665</v>
      </c>
      <c r="U42" s="43">
        <v>0.96262765957446805</v>
      </c>
      <c r="V42" s="43">
        <v>0.94280373831775699</v>
      </c>
      <c r="W42" s="43">
        <v>0.92803389830508476</v>
      </c>
      <c r="X42" s="43">
        <v>0.9127142857142857</v>
      </c>
      <c r="Y42" s="43">
        <v>0.87428009551903363</v>
      </c>
      <c r="Z42" s="43">
        <v>0.82570806100217864</v>
      </c>
      <c r="AA42" s="43">
        <v>0.79406554472984947</v>
      </c>
      <c r="AB42" s="43">
        <v>0.73737373737373735</v>
      </c>
      <c r="AC42" s="44"/>
      <c r="AD42" s="45"/>
    </row>
    <row r="43" spans="1:30">
      <c r="A43" s="42">
        <v>1947</v>
      </c>
      <c r="B43" s="44"/>
      <c r="C43" s="43">
        <v>0.93747540983606559</v>
      </c>
      <c r="D43" s="43">
        <v>0.99506666666666665</v>
      </c>
      <c r="E43" s="43">
        <v>0.99731515151515149</v>
      </c>
      <c r="F43" s="43">
        <v>0.99814545454545456</v>
      </c>
      <c r="G43" s="43">
        <v>0.99854545454545451</v>
      </c>
      <c r="H43" s="43"/>
      <c r="I43" s="43">
        <v>0.99898059508408799</v>
      </c>
      <c r="J43" s="43">
        <v>0.998839609483961</v>
      </c>
      <c r="K43" s="43">
        <v>0.99731528662420377</v>
      </c>
      <c r="L43" s="43">
        <v>0.9953105175292154</v>
      </c>
      <c r="M43" s="43">
        <v>0.99505592105263163</v>
      </c>
      <c r="N43" s="43">
        <v>0.99394216417910453</v>
      </c>
      <c r="O43" s="43">
        <v>0.99229067641681901</v>
      </c>
      <c r="P43" s="43">
        <v>0.98879002079002076</v>
      </c>
      <c r="Q43" s="43">
        <v>0.98378271028037378</v>
      </c>
      <c r="R43" s="43">
        <v>0.97545505617977524</v>
      </c>
      <c r="S43" s="43">
        <v>0.96827819548872185</v>
      </c>
      <c r="T43" s="43">
        <v>0.96009045226130652</v>
      </c>
      <c r="U43" s="43">
        <v>0.95925000000000005</v>
      </c>
      <c r="V43" s="43">
        <v>0.93932110091743115</v>
      </c>
      <c r="W43" s="43">
        <v>0.92443548387096774</v>
      </c>
      <c r="X43" s="43">
        <v>0.90068965517241384</v>
      </c>
      <c r="Y43" s="43">
        <v>0.85627188485902073</v>
      </c>
      <c r="Z43" s="43">
        <v>0.81202903751138589</v>
      </c>
      <c r="AA43" s="43">
        <v>0.75944385184095342</v>
      </c>
      <c r="AB43" s="43">
        <v>0.74530404329831268</v>
      </c>
      <c r="AC43" s="44"/>
      <c r="AD43" s="45"/>
    </row>
    <row r="44" spans="1:30">
      <c r="A44" s="42">
        <v>1948</v>
      </c>
      <c r="B44" s="44"/>
      <c r="C44" s="43">
        <v>0.93761052631578945</v>
      </c>
      <c r="D44" s="43">
        <v>0.99502718168812587</v>
      </c>
      <c r="E44" s="43">
        <v>0.99750500715307577</v>
      </c>
      <c r="F44" s="43">
        <v>0.99816881258941348</v>
      </c>
      <c r="G44" s="43">
        <v>0.99853505007153076</v>
      </c>
      <c r="H44" s="43"/>
      <c r="I44" s="43">
        <v>0.99902171136653894</v>
      </c>
      <c r="J44" s="43">
        <v>0.99899721059972102</v>
      </c>
      <c r="K44" s="43">
        <v>0.99759083728278042</v>
      </c>
      <c r="L44" s="43">
        <v>0.99575707154742099</v>
      </c>
      <c r="M44" s="43">
        <v>0.99518433931484507</v>
      </c>
      <c r="N44" s="43">
        <v>0.99407620817843867</v>
      </c>
      <c r="O44" s="43">
        <v>0.99215732368896925</v>
      </c>
      <c r="P44" s="43">
        <v>0.98859753593429156</v>
      </c>
      <c r="Q44" s="43">
        <v>0.9836643678160919</v>
      </c>
      <c r="R44" s="43">
        <v>0.97542699724517912</v>
      </c>
      <c r="S44" s="43">
        <v>0.96698523985239848</v>
      </c>
      <c r="T44" s="43">
        <v>0.95809405940594061</v>
      </c>
      <c r="U44" s="43">
        <v>0.95743877551020407</v>
      </c>
      <c r="V44" s="43">
        <v>0.93842857142857139</v>
      </c>
      <c r="W44" s="43">
        <v>0.91973437499999999</v>
      </c>
      <c r="X44" s="43">
        <v>0.89890000000000003</v>
      </c>
      <c r="Y44" s="43">
        <v>0.8445859374235889</v>
      </c>
      <c r="Z44" s="43">
        <v>0.82895024006983853</v>
      </c>
      <c r="AA44" s="43">
        <v>0.7690446513674023</v>
      </c>
      <c r="AB44" s="43">
        <v>0.7225433526011561</v>
      </c>
      <c r="AC44" s="44"/>
      <c r="AD44" s="45"/>
    </row>
    <row r="45" spans="1:30">
      <c r="A45" s="42">
        <v>1949</v>
      </c>
      <c r="B45" s="44"/>
      <c r="C45" s="43">
        <v>0.93777832512315273</v>
      </c>
      <c r="D45" s="43">
        <v>0.99489487870619941</v>
      </c>
      <c r="E45" s="43">
        <v>0.99734770889487867</v>
      </c>
      <c r="F45" s="43">
        <v>0.99820485175202156</v>
      </c>
      <c r="G45" s="43">
        <v>0.99873315363881399</v>
      </c>
      <c r="H45" s="43"/>
      <c r="I45" s="43">
        <v>0.99898612862547287</v>
      </c>
      <c r="J45" s="43">
        <v>0.99894839609483965</v>
      </c>
      <c r="K45" s="43">
        <v>0.99765015974440896</v>
      </c>
      <c r="L45" s="43">
        <v>0.99617275747508305</v>
      </c>
      <c r="M45" s="43">
        <v>0.99552827140549272</v>
      </c>
      <c r="N45" s="43">
        <v>0.99436715867158676</v>
      </c>
      <c r="O45" s="43">
        <v>0.99258960573476707</v>
      </c>
      <c r="P45" s="43">
        <v>0.98938945233265718</v>
      </c>
      <c r="Q45" s="43">
        <v>0.98396832579185523</v>
      </c>
      <c r="R45" s="43">
        <v>0.97709756097560974</v>
      </c>
      <c r="S45" s="43">
        <v>0.96792391304347825</v>
      </c>
      <c r="T45" s="43">
        <v>0.95927669902912616</v>
      </c>
      <c r="U45" s="43">
        <v>0.95582412060301503</v>
      </c>
      <c r="V45" s="43">
        <v>0.9397368421052632</v>
      </c>
      <c r="W45" s="43">
        <v>0.92135820895522391</v>
      </c>
      <c r="X45" s="43">
        <v>0.90031249999999996</v>
      </c>
      <c r="Y45" s="43">
        <v>0.8431395275833925</v>
      </c>
      <c r="Z45" s="43">
        <v>0.82741417900385628</v>
      </c>
      <c r="AA45" s="43">
        <v>0.77492783806496401</v>
      </c>
      <c r="AB45" s="43">
        <v>0.70197602850664076</v>
      </c>
      <c r="AC45" s="44"/>
      <c r="AD45" s="45"/>
    </row>
    <row r="46" spans="1:30">
      <c r="A46" s="42">
        <v>1950</v>
      </c>
      <c r="B46" s="44"/>
      <c r="C46" s="43">
        <v>0.9471531434993401</v>
      </c>
      <c r="D46" s="43">
        <v>0.99508973773106457</v>
      </c>
      <c r="E46" s="43">
        <v>0.99760759119378506</v>
      </c>
      <c r="F46" s="43">
        <v>0.99867387077408309</v>
      </c>
      <c r="G46" s="43">
        <v>0.99903676424468879</v>
      </c>
      <c r="H46" s="43"/>
      <c r="I46" s="43">
        <v>0.99913451128001918</v>
      </c>
      <c r="J46" s="43">
        <v>0.99910917189346427</v>
      </c>
      <c r="K46" s="43">
        <v>0.99812728651273408</v>
      </c>
      <c r="L46" s="43">
        <v>0.99691731791293903</v>
      </c>
      <c r="M46" s="43">
        <v>0.99652582220690278</v>
      </c>
      <c r="N46" s="43">
        <v>0.99569567883163301</v>
      </c>
      <c r="O46" s="43">
        <v>0.99411229180347438</v>
      </c>
      <c r="P46" s="43">
        <v>0.99110400595363191</v>
      </c>
      <c r="Q46" s="43">
        <v>0.98717010605125255</v>
      </c>
      <c r="R46" s="43">
        <v>0.97968053058078985</v>
      </c>
      <c r="S46" s="43">
        <v>0.97264102795040375</v>
      </c>
      <c r="T46" s="43">
        <v>0.96305070656691605</v>
      </c>
      <c r="U46" s="43">
        <v>0.94777614981727543</v>
      </c>
      <c r="V46" s="43">
        <v>0.93268412333769601</v>
      </c>
      <c r="W46" s="43">
        <v>0.90532376502002676</v>
      </c>
      <c r="X46" s="43">
        <v>0.87267138254138732</v>
      </c>
      <c r="Y46" s="43">
        <v>0.83419194810150732</v>
      </c>
      <c r="Z46" s="43">
        <v>0.81524926686217003</v>
      </c>
      <c r="AA46" s="43">
        <v>0.76402039329934457</v>
      </c>
      <c r="AB46" s="43">
        <v>0.69150326797385619</v>
      </c>
      <c r="AC46" s="44"/>
      <c r="AD46" s="45"/>
    </row>
    <row r="47" spans="1:30">
      <c r="A47" s="42">
        <v>1951</v>
      </c>
      <c r="B47" s="44"/>
      <c r="C47" s="43">
        <v>0.94580054634521826</v>
      </c>
      <c r="D47" s="43">
        <v>0.99546964207586086</v>
      </c>
      <c r="E47" s="43">
        <v>0.99747403449710226</v>
      </c>
      <c r="F47" s="43">
        <v>0.99842234919102291</v>
      </c>
      <c r="G47" s="43">
        <v>0.99874132776988711</v>
      </c>
      <c r="H47" s="43"/>
      <c r="I47" s="43">
        <v>0.9991397903738547</v>
      </c>
      <c r="J47" s="43">
        <v>0.99905277721494123</v>
      </c>
      <c r="K47" s="43">
        <v>0.99824982707266718</v>
      </c>
      <c r="L47" s="43">
        <v>0.99705796395518753</v>
      </c>
      <c r="M47" s="43">
        <v>0.99646922820698713</v>
      </c>
      <c r="N47" s="43">
        <v>0.99596839797592618</v>
      </c>
      <c r="O47" s="43">
        <v>0.99417486121064169</v>
      </c>
      <c r="P47" s="43">
        <v>0.99130949361738097</v>
      </c>
      <c r="Q47" s="43">
        <v>0.98772597921852634</v>
      </c>
      <c r="R47" s="43">
        <v>0.97920147965700521</v>
      </c>
      <c r="S47" s="43">
        <v>0.97298936533546887</v>
      </c>
      <c r="T47" s="43">
        <v>0.96369145563270053</v>
      </c>
      <c r="U47" s="43">
        <v>0.94767718751352992</v>
      </c>
      <c r="V47" s="43">
        <v>0.93391386290660339</v>
      </c>
      <c r="W47" s="43">
        <v>0.90845957556768631</v>
      </c>
      <c r="X47" s="43">
        <v>0.87340293753317999</v>
      </c>
      <c r="Y47" s="43">
        <v>0.83024354780079967</v>
      </c>
      <c r="Z47" s="43">
        <v>0.83035945177139903</v>
      </c>
      <c r="AA47" s="43">
        <v>0.76961843052555801</v>
      </c>
      <c r="AB47" s="43">
        <v>0.71483375959079276</v>
      </c>
      <c r="AC47" s="44"/>
      <c r="AD47" s="45"/>
    </row>
    <row r="48" spans="1:30">
      <c r="A48" s="42">
        <v>1952</v>
      </c>
      <c r="B48" s="44"/>
      <c r="C48" s="43">
        <v>0.94456717246707467</v>
      </c>
      <c r="D48" s="43">
        <v>0.9953815994949663</v>
      </c>
      <c r="E48" s="43">
        <v>0.99750390404359235</v>
      </c>
      <c r="F48" s="43">
        <v>0.99840515666013219</v>
      </c>
      <c r="G48" s="43">
        <v>0.99878725454364226</v>
      </c>
      <c r="H48" s="43"/>
      <c r="I48" s="43">
        <v>0.99916470575227245</v>
      </c>
      <c r="J48" s="43">
        <v>0.99919770541364072</v>
      </c>
      <c r="K48" s="43">
        <v>0.99816780339252742</v>
      </c>
      <c r="L48" s="43">
        <v>0.99721837811753811</v>
      </c>
      <c r="M48" s="43">
        <v>0.99653677382115846</v>
      </c>
      <c r="N48" s="43">
        <v>0.99579560066191064</v>
      </c>
      <c r="O48" s="43">
        <v>0.99415402160953248</v>
      </c>
      <c r="P48" s="43">
        <v>0.9912511785955328</v>
      </c>
      <c r="Q48" s="43">
        <v>0.98750157410905426</v>
      </c>
      <c r="R48" s="43">
        <v>0.97990733736762481</v>
      </c>
      <c r="S48" s="43">
        <v>0.97309173155613871</v>
      </c>
      <c r="T48" s="43">
        <v>0.96400913442468916</v>
      </c>
      <c r="U48" s="43">
        <v>0.94898061506145859</v>
      </c>
      <c r="V48" s="43">
        <v>0.9349828727260634</v>
      </c>
      <c r="W48" s="43">
        <v>0.90855911814193391</v>
      </c>
      <c r="X48" s="43">
        <v>0.8711461126005362</v>
      </c>
      <c r="Y48" s="43">
        <v>0.82644037516748547</v>
      </c>
      <c r="Z48" s="43">
        <v>0.81610062893081758</v>
      </c>
      <c r="AA48" s="43">
        <v>0.80848056537102475</v>
      </c>
      <c r="AB48" s="43">
        <v>0.76624999999999999</v>
      </c>
      <c r="AC48" s="44"/>
      <c r="AD48" s="45"/>
    </row>
    <row r="49" spans="1:30">
      <c r="A49" s="42">
        <v>1953</v>
      </c>
      <c r="B49" s="44"/>
      <c r="C49" s="43">
        <v>0.94822300002713278</v>
      </c>
      <c r="D49" s="43">
        <v>0.99586072315130003</v>
      </c>
      <c r="E49" s="43">
        <v>0.99781215376632115</v>
      </c>
      <c r="F49" s="43">
        <v>0.9984572879121496</v>
      </c>
      <c r="G49" s="43">
        <v>0.99881792190671204</v>
      </c>
      <c r="H49" s="43"/>
      <c r="I49" s="43">
        <v>0.99923564696131162</v>
      </c>
      <c r="J49" s="43">
        <v>0.99916631261673627</v>
      </c>
      <c r="K49" s="43">
        <v>0.9983379572709542</v>
      </c>
      <c r="L49" s="43">
        <v>0.9973734967724821</v>
      </c>
      <c r="M49" s="43">
        <v>0.99677089989262679</v>
      </c>
      <c r="N49" s="43">
        <v>0.99589000046735776</v>
      </c>
      <c r="O49" s="43">
        <v>0.99445205156050809</v>
      </c>
      <c r="P49" s="43">
        <v>0.99136167768847627</v>
      </c>
      <c r="Q49" s="43">
        <v>0.98808117063993106</v>
      </c>
      <c r="R49" s="43">
        <v>0.97992101370152518</v>
      </c>
      <c r="S49" s="43">
        <v>0.97375293847423361</v>
      </c>
      <c r="T49" s="43">
        <v>0.96390694491960316</v>
      </c>
      <c r="U49" s="43">
        <v>0.94872319633254709</v>
      </c>
      <c r="V49" s="43">
        <v>0.93474258871326099</v>
      </c>
      <c r="W49" s="43">
        <v>0.91201104463874827</v>
      </c>
      <c r="X49" s="43">
        <v>0.87420903685331808</v>
      </c>
      <c r="Y49" s="43">
        <v>0.81992606935398693</v>
      </c>
      <c r="Z49" s="43">
        <v>0.8017905993533947</v>
      </c>
      <c r="AA49" s="43">
        <v>0.81079280479680216</v>
      </c>
      <c r="AB49" s="43">
        <v>0.75183374083129584</v>
      </c>
      <c r="AC49" s="44"/>
      <c r="AD49" s="46"/>
    </row>
    <row r="50" spans="1:30">
      <c r="A50" s="42">
        <v>1954</v>
      </c>
      <c r="B50" s="44"/>
      <c r="C50" s="43">
        <v>0.94899519563307344</v>
      </c>
      <c r="D50" s="43">
        <v>0.99617179319941707</v>
      </c>
      <c r="E50" s="43">
        <v>0.99803364099626279</v>
      </c>
      <c r="F50" s="43">
        <v>0.9986452250958503</v>
      </c>
      <c r="G50" s="43">
        <v>0.99904778678165485</v>
      </c>
      <c r="H50" s="43"/>
      <c r="I50" s="43">
        <v>0.99927866520737219</v>
      </c>
      <c r="J50" s="43">
        <v>0.99926841307337022</v>
      </c>
      <c r="K50" s="43">
        <v>0.99844519533885934</v>
      </c>
      <c r="L50" s="43">
        <v>0.99766103608254519</v>
      </c>
      <c r="M50" s="43">
        <v>0.99690516766872728</v>
      </c>
      <c r="N50" s="43">
        <v>0.9962215518400892</v>
      </c>
      <c r="O50" s="43">
        <v>0.99511531846712431</v>
      </c>
      <c r="P50" s="43">
        <v>0.99200518111242908</v>
      </c>
      <c r="Q50" s="43">
        <v>0.98891207436213602</v>
      </c>
      <c r="R50" s="43">
        <v>0.98186144862683733</v>
      </c>
      <c r="S50" s="43">
        <v>0.97563794740074827</v>
      </c>
      <c r="T50" s="43">
        <v>0.9666475006288856</v>
      </c>
      <c r="U50" s="43">
        <v>0.95250940125085071</v>
      </c>
      <c r="V50" s="43">
        <v>0.93873595889890404</v>
      </c>
      <c r="W50" s="43">
        <v>0.91358485495453801</v>
      </c>
      <c r="X50" s="43">
        <v>0.88680277068902658</v>
      </c>
      <c r="Y50" s="43">
        <v>0.83531831034187298</v>
      </c>
      <c r="Z50" s="43">
        <v>0.81259150805270863</v>
      </c>
      <c r="AA50" s="43">
        <v>0.82092426187419765</v>
      </c>
      <c r="AB50" s="43">
        <v>0.76674641148325362</v>
      </c>
      <c r="AC50" s="44"/>
      <c r="AD50" s="45"/>
    </row>
    <row r="51" spans="1:30">
      <c r="A51" s="42">
        <v>1955</v>
      </c>
      <c r="B51" s="44"/>
      <c r="C51" s="43">
        <v>0.94959558027009461</v>
      </c>
      <c r="D51" s="43">
        <v>0.99627148528528187</v>
      </c>
      <c r="E51" s="43">
        <v>0.99801595100522034</v>
      </c>
      <c r="F51" s="43">
        <v>0.99881331409180152</v>
      </c>
      <c r="G51" s="43">
        <v>0.99907535829865923</v>
      </c>
      <c r="H51" s="43"/>
      <c r="I51" s="43">
        <v>0.99930057702395525</v>
      </c>
      <c r="J51" s="43">
        <v>0.99931847278455888</v>
      </c>
      <c r="K51" s="43">
        <v>0.99863771293433679</v>
      </c>
      <c r="L51" s="43">
        <v>0.99753773641845589</v>
      </c>
      <c r="M51" s="43">
        <v>0.99705654490197559</v>
      </c>
      <c r="N51" s="43">
        <v>0.99637119595678869</v>
      </c>
      <c r="O51" s="43">
        <v>0.99506483084231767</v>
      </c>
      <c r="P51" s="43">
        <v>0.9919493748618724</v>
      </c>
      <c r="Q51" s="43">
        <v>0.98896031535598994</v>
      </c>
      <c r="R51" s="43">
        <v>0.98280201069509443</v>
      </c>
      <c r="S51" s="43">
        <v>0.97607040837495807</v>
      </c>
      <c r="T51" s="43">
        <v>0.96727521695460728</v>
      </c>
      <c r="U51" s="43">
        <v>0.9506689205505916</v>
      </c>
      <c r="V51" s="43">
        <v>0.93785750475449203</v>
      </c>
      <c r="W51" s="43">
        <v>0.9146381696908843</v>
      </c>
      <c r="X51" s="43">
        <v>0.87960855039470187</v>
      </c>
      <c r="Y51" s="43">
        <v>0.83960759291753073</v>
      </c>
      <c r="Z51" s="43">
        <v>0.7997627520759194</v>
      </c>
      <c r="AA51" s="43">
        <v>0.82158730158730164</v>
      </c>
      <c r="AB51" s="43">
        <v>0.80304806565064479</v>
      </c>
      <c r="AC51" s="44"/>
      <c r="AD51" s="46"/>
    </row>
    <row r="52" spans="1:30">
      <c r="A52" s="42">
        <v>1956</v>
      </c>
      <c r="B52" s="44"/>
      <c r="C52" s="43">
        <v>0.94900738092411685</v>
      </c>
      <c r="D52" s="43">
        <v>0.99637207439603281</v>
      </c>
      <c r="E52" s="43">
        <v>0.99826395967602366</v>
      </c>
      <c r="F52" s="43">
        <v>0.9987097487362514</v>
      </c>
      <c r="G52" s="43">
        <v>0.99909754897563652</v>
      </c>
      <c r="H52" s="43"/>
      <c r="I52" s="43">
        <v>0.99928240149465519</v>
      </c>
      <c r="J52" s="43">
        <v>0.99931482297032947</v>
      </c>
      <c r="K52" s="43">
        <v>0.99860626841630618</v>
      </c>
      <c r="L52" s="43">
        <v>0.99750689908271928</v>
      </c>
      <c r="M52" s="43">
        <v>0.99709712421772501</v>
      </c>
      <c r="N52" s="43">
        <v>0.99618242272484714</v>
      </c>
      <c r="O52" s="43">
        <v>0.99497969849011625</v>
      </c>
      <c r="P52" s="43">
        <v>0.99212682524908835</v>
      </c>
      <c r="Q52" s="43">
        <v>0.98906446468132359</v>
      </c>
      <c r="R52" s="43">
        <v>0.98328300095172649</v>
      </c>
      <c r="S52" s="43">
        <v>0.97568032470536514</v>
      </c>
      <c r="T52" s="43">
        <v>0.96655944446125042</v>
      </c>
      <c r="U52" s="43">
        <v>0.95052640991730875</v>
      </c>
      <c r="V52" s="43">
        <v>0.93801132115774855</v>
      </c>
      <c r="W52" s="43">
        <v>0.91360127469025576</v>
      </c>
      <c r="X52" s="43">
        <v>0.87776056903573685</v>
      </c>
      <c r="Y52" s="43">
        <v>0.8288125376732971</v>
      </c>
      <c r="Z52" s="43">
        <v>0.79615027829313545</v>
      </c>
      <c r="AA52" s="43">
        <v>0.82173913043478264</v>
      </c>
      <c r="AB52" s="43">
        <v>0.80022962112514351</v>
      </c>
      <c r="AC52" s="44"/>
      <c r="AD52" s="45"/>
    </row>
    <row r="53" spans="1:30">
      <c r="A53" s="42">
        <v>1957</v>
      </c>
      <c r="B53" s="44"/>
      <c r="C53" s="43">
        <v>0.9482270318498891</v>
      </c>
      <c r="D53" s="43">
        <v>0.99626273598284509</v>
      </c>
      <c r="E53" s="43">
        <v>0.99809624332960722</v>
      </c>
      <c r="F53" s="43">
        <v>0.99876361190409912</v>
      </c>
      <c r="G53" s="43">
        <v>0.99904812166480361</v>
      </c>
      <c r="H53" s="43"/>
      <c r="I53" s="43">
        <v>0.99927871552079039</v>
      </c>
      <c r="J53" s="43">
        <v>0.99922139029814716</v>
      </c>
      <c r="K53" s="43">
        <v>0.99856785960537631</v>
      </c>
      <c r="L53" s="43">
        <v>0.99760701361564308</v>
      </c>
      <c r="M53" s="43">
        <v>0.99698256968172883</v>
      </c>
      <c r="N53" s="43">
        <v>0.99603383874678597</v>
      </c>
      <c r="O53" s="43">
        <v>0.9947367579533678</v>
      </c>
      <c r="P53" s="43">
        <v>0.99182988267420158</v>
      </c>
      <c r="Q53" s="43">
        <v>0.98852355601780617</v>
      </c>
      <c r="R53" s="43">
        <v>0.98262316058861165</v>
      </c>
      <c r="S53" s="43">
        <v>0.97508631778484867</v>
      </c>
      <c r="T53" s="43">
        <v>0.96417124429235002</v>
      </c>
      <c r="U53" s="43">
        <v>0.94767539195945794</v>
      </c>
      <c r="V53" s="43">
        <v>0.9339495997050824</v>
      </c>
      <c r="W53" s="43">
        <v>0.911326330039963</v>
      </c>
      <c r="X53" s="43">
        <v>0.87912854273599639</v>
      </c>
      <c r="Y53" s="43">
        <v>0.81963600170624207</v>
      </c>
      <c r="Z53" s="43">
        <v>0.7786624203821656</v>
      </c>
      <c r="AA53" s="43">
        <v>0.7968655816757082</v>
      </c>
      <c r="AB53" s="43">
        <v>0.79302587176602923</v>
      </c>
      <c r="AC53" s="44"/>
      <c r="AD53" s="45"/>
    </row>
    <row r="54" spans="1:30">
      <c r="A54" s="42">
        <v>1958</v>
      </c>
      <c r="B54" s="44"/>
      <c r="C54" s="43">
        <v>0.94742305853380582</v>
      </c>
      <c r="D54" s="43">
        <v>0.99645638068693398</v>
      </c>
      <c r="E54" s="43">
        <v>0.99803397274650085</v>
      </c>
      <c r="F54" s="43">
        <v>0.99874951126163924</v>
      </c>
      <c r="G54" s="43">
        <v>0.99911409517173355</v>
      </c>
      <c r="H54" s="43"/>
      <c r="I54" s="43">
        <v>0.99932375894668501</v>
      </c>
      <c r="J54" s="43">
        <v>0.99934842636835242</v>
      </c>
      <c r="K54" s="43">
        <v>0.9986408988805634</v>
      </c>
      <c r="L54" s="43">
        <v>0.99765485999052717</v>
      </c>
      <c r="M54" s="43">
        <v>0.99721301830117981</v>
      </c>
      <c r="N54" s="43">
        <v>0.99617354246753986</v>
      </c>
      <c r="O54" s="43">
        <v>0.99496917643072191</v>
      </c>
      <c r="P54" s="43">
        <v>0.99229159035877001</v>
      </c>
      <c r="Q54" s="43">
        <v>0.98868122905973366</v>
      </c>
      <c r="R54" s="43">
        <v>0.98300351789119977</v>
      </c>
      <c r="S54" s="43">
        <v>0.97575549281944274</v>
      </c>
      <c r="T54" s="43">
        <v>0.96639599003944332</v>
      </c>
      <c r="U54" s="43">
        <v>0.9479800509615175</v>
      </c>
      <c r="V54" s="43">
        <v>0.93393429975230435</v>
      </c>
      <c r="W54" s="43">
        <v>0.91077932445242726</v>
      </c>
      <c r="X54" s="43">
        <v>0.87550659594723246</v>
      </c>
      <c r="Y54" s="43">
        <v>0.82346241457858771</v>
      </c>
      <c r="Z54" s="43">
        <v>0.77029438001784123</v>
      </c>
      <c r="AA54" s="43">
        <v>0.7869718309859155</v>
      </c>
      <c r="AB54" s="43">
        <v>0.79382579933847852</v>
      </c>
      <c r="AC54" s="44"/>
      <c r="AD54" s="45"/>
    </row>
    <row r="55" spans="1:30">
      <c r="A55" s="42">
        <v>1959</v>
      </c>
      <c r="B55" s="44"/>
      <c r="C55" s="43">
        <v>0.94992313458435507</v>
      </c>
      <c r="D55" s="43">
        <v>0.99638403051573876</v>
      </c>
      <c r="E55" s="43">
        <v>0.99801832962390447</v>
      </c>
      <c r="F55" s="43">
        <v>0.99873623024429303</v>
      </c>
      <c r="G55" s="43">
        <v>0.99903397704537578</v>
      </c>
      <c r="H55" s="43"/>
      <c r="I55" s="43">
        <v>0.9992874452146725</v>
      </c>
      <c r="J55" s="43">
        <v>0.99926728593818892</v>
      </c>
      <c r="K55" s="43">
        <v>0.99854891571127502</v>
      </c>
      <c r="L55" s="43">
        <v>0.99771183449477119</v>
      </c>
      <c r="M55" s="43">
        <v>0.99715340894492221</v>
      </c>
      <c r="N55" s="43">
        <v>0.99621884394150106</v>
      </c>
      <c r="O55" s="43">
        <v>0.9947280791105545</v>
      </c>
      <c r="P55" s="43">
        <v>0.99229210245724841</v>
      </c>
      <c r="Q55" s="43">
        <v>0.98854587342458333</v>
      </c>
      <c r="R55" s="43">
        <v>0.9834680069752445</v>
      </c>
      <c r="S55" s="43">
        <v>0.97598137763199666</v>
      </c>
      <c r="T55" s="43">
        <v>0.96738914422527922</v>
      </c>
      <c r="U55" s="43">
        <v>0.95104103802051898</v>
      </c>
      <c r="V55" s="43">
        <v>0.93463249759047284</v>
      </c>
      <c r="W55" s="43">
        <v>0.91364845996873401</v>
      </c>
      <c r="X55" s="43">
        <v>0.87993764367056837</v>
      </c>
      <c r="Y55" s="43">
        <v>0.83102830067870403</v>
      </c>
      <c r="Z55" s="43">
        <v>0.76939843068875324</v>
      </c>
      <c r="AA55" s="43">
        <v>0.81870669745958424</v>
      </c>
      <c r="AB55" s="43">
        <v>0.80735930735930739</v>
      </c>
      <c r="AC55" s="44"/>
      <c r="AD55" s="45" t="s">
        <v>28</v>
      </c>
    </row>
    <row r="56" spans="1:30">
      <c r="A56" s="42">
        <v>1960</v>
      </c>
      <c r="B56" s="44"/>
      <c r="C56" s="43">
        <v>0.95168727761933603</v>
      </c>
      <c r="D56" s="43">
        <v>0.99644748392494398</v>
      </c>
      <c r="E56" s="43">
        <v>0.99812708563750396</v>
      </c>
      <c r="F56" s="43">
        <v>0.99870702358731234</v>
      </c>
      <c r="G56" s="43">
        <v>0.99900174615196913</v>
      </c>
      <c r="H56" s="43"/>
      <c r="I56" s="43">
        <v>0.99931497584962625</v>
      </c>
      <c r="J56" s="43">
        <v>0.99926581188895858</v>
      </c>
      <c r="K56" s="43">
        <v>0.99858250851997155</v>
      </c>
      <c r="L56" s="43">
        <v>0.99775324585518221</v>
      </c>
      <c r="M56" s="43">
        <v>0.99723805296563572</v>
      </c>
      <c r="N56" s="43">
        <v>0.99644037764789883</v>
      </c>
      <c r="O56" s="43">
        <v>0.99470727355479671</v>
      </c>
      <c r="P56" s="43">
        <v>0.9924306581525737</v>
      </c>
      <c r="Q56" s="43">
        <v>0.98838365551895579</v>
      </c>
      <c r="R56" s="43">
        <v>0.98316890396294032</v>
      </c>
      <c r="S56" s="43">
        <v>0.97672148451913332</v>
      </c>
      <c r="T56" s="43">
        <v>0.96529402310755552</v>
      </c>
      <c r="U56" s="43">
        <v>0.94884449603467735</v>
      </c>
      <c r="V56" s="43">
        <v>0.93202677523980404</v>
      </c>
      <c r="W56" s="43">
        <v>0.91099059933444637</v>
      </c>
      <c r="X56" s="43">
        <v>0.87671380286925937</v>
      </c>
      <c r="Y56" s="43">
        <v>0.83233572906699893</v>
      </c>
      <c r="Z56" s="43">
        <v>0.81226872527752969</v>
      </c>
      <c r="AA56" s="43">
        <v>0.79178746507827735</v>
      </c>
      <c r="AB56" s="43">
        <v>0.86509156997064163</v>
      </c>
      <c r="AC56" s="44"/>
      <c r="AD56" s="45"/>
    </row>
    <row r="57" spans="1:30">
      <c r="A57" s="42">
        <v>1961</v>
      </c>
      <c r="B57" s="44"/>
      <c r="C57" s="43">
        <v>0.95150320512820508</v>
      </c>
      <c r="D57" s="43">
        <v>0.99695425346166333</v>
      </c>
      <c r="E57" s="43">
        <v>0.99822810342895507</v>
      </c>
      <c r="F57" s="43">
        <v>0.99881235040643479</v>
      </c>
      <c r="G57" s="43">
        <v>0.9991475740820378</v>
      </c>
      <c r="H57" s="43"/>
      <c r="I57" s="43">
        <v>0.99937544248252852</v>
      </c>
      <c r="J57" s="43">
        <v>0.9993287610733731</v>
      </c>
      <c r="K57" s="43">
        <v>0.99865629669966516</v>
      </c>
      <c r="L57" s="43">
        <v>0.99770040301828256</v>
      </c>
      <c r="M57" s="43">
        <v>0.99731161848873406</v>
      </c>
      <c r="N57" s="43">
        <v>0.99642926019492162</v>
      </c>
      <c r="O57" s="43">
        <v>0.9948354085265616</v>
      </c>
      <c r="P57" s="43">
        <v>0.99256667170544643</v>
      </c>
      <c r="Q57" s="43">
        <v>0.9889697226829447</v>
      </c>
      <c r="R57" s="43">
        <v>0.98400089991350959</v>
      </c>
      <c r="S57" s="43">
        <v>0.97768489250592305</v>
      </c>
      <c r="T57" s="43">
        <v>0.96697863399357886</v>
      </c>
      <c r="U57" s="43">
        <v>0.94968054898248933</v>
      </c>
      <c r="V57" s="43">
        <v>0.93531279341547602</v>
      </c>
      <c r="W57" s="43">
        <v>0.91641936133129498</v>
      </c>
      <c r="X57" s="43">
        <v>0.88601574584997578</v>
      </c>
      <c r="Y57" s="43">
        <v>0.83880144130476009</v>
      </c>
      <c r="Z57" s="43">
        <v>0.81643447813454517</v>
      </c>
      <c r="AA57" s="43">
        <v>0.77449016283967742</v>
      </c>
      <c r="AB57" s="43">
        <v>0.87130339539978097</v>
      </c>
      <c r="AC57" s="44"/>
      <c r="AD57" s="45"/>
    </row>
    <row r="58" spans="1:30">
      <c r="A58" s="42">
        <v>1962</v>
      </c>
      <c r="B58" s="44"/>
      <c r="C58" s="43">
        <v>0.95201294498381872</v>
      </c>
      <c r="D58" s="43">
        <v>0.99691452370031486</v>
      </c>
      <c r="E58" s="43">
        <v>0.99815445167611805</v>
      </c>
      <c r="F58" s="43">
        <v>0.99889075852036113</v>
      </c>
      <c r="G58" s="43">
        <v>0.99917125636578707</v>
      </c>
      <c r="H58" s="43"/>
      <c r="I58" s="43">
        <v>0.99935638546074756</v>
      </c>
      <c r="J58" s="43">
        <v>0.99932198787711124</v>
      </c>
      <c r="K58" s="43">
        <v>0.99861845837787777</v>
      </c>
      <c r="L58" s="43">
        <v>0.99764329067597823</v>
      </c>
      <c r="M58" s="43">
        <v>0.99730162880284101</v>
      </c>
      <c r="N58" s="43">
        <v>0.99642093205662541</v>
      </c>
      <c r="O58" s="43">
        <v>0.99469118829489755</v>
      </c>
      <c r="P58" s="43">
        <v>0.99257271010691428</v>
      </c>
      <c r="Q58" s="43">
        <v>0.98866936254666482</v>
      </c>
      <c r="R58" s="43">
        <v>0.98332562432194037</v>
      </c>
      <c r="S58" s="43">
        <v>0.97754791447758838</v>
      </c>
      <c r="T58" s="43">
        <v>0.96560983318740468</v>
      </c>
      <c r="U58" s="43">
        <v>0.94904007208055674</v>
      </c>
      <c r="V58" s="43">
        <v>0.93262715119405382</v>
      </c>
      <c r="W58" s="43">
        <v>0.91366897486592769</v>
      </c>
      <c r="X58" s="43">
        <v>0.87862249844193618</v>
      </c>
      <c r="Y58" s="43">
        <v>0.83735588496135815</v>
      </c>
      <c r="Z58" s="43">
        <v>0.82074709601938767</v>
      </c>
      <c r="AA58" s="43">
        <v>0.77521673674920832</v>
      </c>
      <c r="AB58" s="43">
        <v>0.86789320791257429</v>
      </c>
      <c r="AC58" s="44"/>
      <c r="AD58" s="45"/>
    </row>
    <row r="59" spans="1:30">
      <c r="A59" s="42">
        <v>1963</v>
      </c>
      <c r="B59" s="44"/>
      <c r="C59" s="43">
        <v>0.95112459016393447</v>
      </c>
      <c r="D59" s="43">
        <v>0.99675555648872338</v>
      </c>
      <c r="E59" s="43">
        <v>0.99810315015187168</v>
      </c>
      <c r="F59" s="43">
        <v>0.99868433983597837</v>
      </c>
      <c r="G59" s="43">
        <v>0.99905476842584851</v>
      </c>
      <c r="H59" s="43"/>
      <c r="I59" s="43">
        <v>0.99935283696081223</v>
      </c>
      <c r="J59" s="43">
        <v>0.99934587509845818</v>
      </c>
      <c r="K59" s="43">
        <v>0.99854582395657276</v>
      </c>
      <c r="L59" s="43">
        <v>0.9975828363175947</v>
      </c>
      <c r="M59" s="43">
        <v>0.99713266931713151</v>
      </c>
      <c r="N59" s="43">
        <v>0.9963512948476213</v>
      </c>
      <c r="O59" s="43">
        <v>0.9946326152136441</v>
      </c>
      <c r="P59" s="43">
        <v>0.99223621481935886</v>
      </c>
      <c r="Q59" s="43">
        <v>0.98862748459231142</v>
      </c>
      <c r="R59" s="43">
        <v>0.98271823286348026</v>
      </c>
      <c r="S59" s="43">
        <v>0.9764859601202962</v>
      </c>
      <c r="T59" s="43">
        <v>0.96480364458647327</v>
      </c>
      <c r="U59" s="43">
        <v>0.94593624792456599</v>
      </c>
      <c r="V59" s="43">
        <v>0.92906153459900809</v>
      </c>
      <c r="W59" s="43">
        <v>0.91047564807737458</v>
      </c>
      <c r="X59" s="43">
        <v>0.87395052466100953</v>
      </c>
      <c r="Y59" s="43">
        <v>0.83167301879353395</v>
      </c>
      <c r="Z59" s="43">
        <v>0.80066043814432986</v>
      </c>
      <c r="AA59" s="43">
        <v>0.77222365369750068</v>
      </c>
      <c r="AB59" s="43">
        <v>0.86246612466124661</v>
      </c>
      <c r="AC59" s="44"/>
      <c r="AD59" s="45"/>
    </row>
    <row r="60" spans="1:30">
      <c r="A60" s="42">
        <v>1964</v>
      </c>
      <c r="B60" s="44"/>
      <c r="C60" s="43">
        <v>0.95004290429042904</v>
      </c>
      <c r="D60" s="43">
        <v>0.99679422575943788</v>
      </c>
      <c r="E60" s="43">
        <v>0.99816950290863904</v>
      </c>
      <c r="F60" s="43">
        <v>0.99882989240219489</v>
      </c>
      <c r="G60" s="43">
        <v>0.99899659266270402</v>
      </c>
      <c r="H60" s="43"/>
      <c r="I60" s="43">
        <v>0.99933867044617997</v>
      </c>
      <c r="J60" s="43">
        <v>0.99931461471636185</v>
      </c>
      <c r="K60" s="43">
        <v>0.99848175186867993</v>
      </c>
      <c r="L60" s="43">
        <v>0.99764607393938298</v>
      </c>
      <c r="M60" s="43">
        <v>0.99696530307968556</v>
      </c>
      <c r="N60" s="43">
        <v>0.99613574347662892</v>
      </c>
      <c r="O60" s="43">
        <v>0.99433601887330469</v>
      </c>
      <c r="P60" s="43">
        <v>0.99186137038788935</v>
      </c>
      <c r="Q60" s="43">
        <v>0.98864144809881349</v>
      </c>
      <c r="R60" s="43">
        <v>0.98290733762387361</v>
      </c>
      <c r="S60" s="43">
        <v>0.97678486077637505</v>
      </c>
      <c r="T60" s="43">
        <v>0.96562590444812146</v>
      </c>
      <c r="U60" s="43">
        <v>0.94935942460920397</v>
      </c>
      <c r="V60" s="43">
        <v>0.93317410703314041</v>
      </c>
      <c r="W60" s="43">
        <v>0.9169698176900416</v>
      </c>
      <c r="X60" s="43">
        <v>0.88688825995443121</v>
      </c>
      <c r="Y60" s="43">
        <v>0.84636289239226103</v>
      </c>
      <c r="Z60" s="43">
        <v>0.81496036768134283</v>
      </c>
      <c r="AA60" s="43">
        <v>0.79012042270828209</v>
      </c>
      <c r="AB60" s="43">
        <v>0.88633288227334239</v>
      </c>
      <c r="AC60" s="44"/>
      <c r="AD60" s="45"/>
    </row>
    <row r="61" spans="1:30">
      <c r="A61" s="42">
        <v>1965</v>
      </c>
      <c r="B61" s="44"/>
      <c r="C61" s="43">
        <v>0.95128911564625851</v>
      </c>
      <c r="D61" s="43">
        <v>0.99702801336564895</v>
      </c>
      <c r="E61" s="43">
        <v>0.99833543237861455</v>
      </c>
      <c r="F61" s="43">
        <v>0.99878186813913938</v>
      </c>
      <c r="G61" s="43">
        <v>0.99897319775079285</v>
      </c>
      <c r="H61" s="43"/>
      <c r="I61" s="43">
        <v>0.99933650050505662</v>
      </c>
      <c r="J61" s="43">
        <v>0.99937581476267601</v>
      </c>
      <c r="K61" s="43">
        <v>0.99837176736416944</v>
      </c>
      <c r="L61" s="43">
        <v>0.99755630698603093</v>
      </c>
      <c r="M61" s="43">
        <v>0.99679045489831741</v>
      </c>
      <c r="N61" s="43">
        <v>0.99615866419163768</v>
      </c>
      <c r="O61" s="43">
        <v>0.99437416668509959</v>
      </c>
      <c r="P61" s="43">
        <v>0.99181231982802176</v>
      </c>
      <c r="Q61" s="43">
        <v>0.98853354611780142</v>
      </c>
      <c r="R61" s="43">
        <v>0.9827777706828239</v>
      </c>
      <c r="S61" s="43">
        <v>0.97695238038161281</v>
      </c>
      <c r="T61" s="43">
        <v>0.96544823202836905</v>
      </c>
      <c r="U61" s="43">
        <v>0.94929760007422714</v>
      </c>
      <c r="V61" s="43">
        <v>0.93262439778930795</v>
      </c>
      <c r="W61" s="43">
        <v>0.91608668379912006</v>
      </c>
      <c r="X61" s="43">
        <v>0.88762746680360938</v>
      </c>
      <c r="Y61" s="43">
        <v>0.84454264378483124</v>
      </c>
      <c r="Z61" s="43">
        <v>0.81026112058784938</v>
      </c>
      <c r="AA61" s="43">
        <v>0.78277153558052437</v>
      </c>
      <c r="AB61" s="43">
        <v>0.88261142498430634</v>
      </c>
      <c r="AC61" s="44"/>
      <c r="AD61" s="45"/>
    </row>
    <row r="62" spans="1:30">
      <c r="A62" s="42">
        <v>1966</v>
      </c>
      <c r="B62" s="44"/>
      <c r="C62" s="43">
        <v>0.95381403508771934</v>
      </c>
      <c r="D62" s="43">
        <v>0.99699459010198044</v>
      </c>
      <c r="E62" s="43">
        <v>0.99832107165611705</v>
      </c>
      <c r="F62" s="43">
        <v>0.99869915093966322</v>
      </c>
      <c r="G62" s="43">
        <v>0.99906120991458447</v>
      </c>
      <c r="H62" s="43"/>
      <c r="I62" s="43">
        <v>0.9993404691688127</v>
      </c>
      <c r="J62" s="43">
        <v>0.99934457349249473</v>
      </c>
      <c r="K62" s="43">
        <v>0.99824534564781664</v>
      </c>
      <c r="L62" s="43">
        <v>0.99731194233923393</v>
      </c>
      <c r="M62" s="43">
        <v>0.99670563683077684</v>
      </c>
      <c r="N62" s="43">
        <v>0.99586162214907348</v>
      </c>
      <c r="O62" s="43">
        <v>0.99431432103305128</v>
      </c>
      <c r="P62" s="43">
        <v>0.99147042446902245</v>
      </c>
      <c r="Q62" s="43">
        <v>0.98816972824247751</v>
      </c>
      <c r="R62" s="43">
        <v>0.98235720720889108</v>
      </c>
      <c r="S62" s="43">
        <v>0.97613111517509454</v>
      </c>
      <c r="T62" s="43">
        <v>0.96567715850949354</v>
      </c>
      <c r="U62" s="43">
        <v>0.94888350536067578</v>
      </c>
      <c r="V62" s="43">
        <v>0.9313275338555258</v>
      </c>
      <c r="W62" s="43">
        <v>0.91516479912255255</v>
      </c>
      <c r="X62" s="43">
        <v>0.8878371551264419</v>
      </c>
      <c r="Y62" s="43">
        <v>0.83770094492906222</v>
      </c>
      <c r="Z62" s="43">
        <v>0.79739921976592976</v>
      </c>
      <c r="AA62" s="43">
        <v>0.78834044281941906</v>
      </c>
      <c r="AB62" s="43">
        <v>0.88340530536705741</v>
      </c>
      <c r="AC62" s="44"/>
      <c r="AD62" s="45"/>
    </row>
    <row r="63" spans="1:30">
      <c r="A63" s="42">
        <v>1967</v>
      </c>
      <c r="B63" s="44"/>
      <c r="C63" s="43">
        <v>0.95601111111111114</v>
      </c>
      <c r="D63" s="43">
        <v>0.99742095551019305</v>
      </c>
      <c r="E63" s="43">
        <v>0.99838487338825843</v>
      </c>
      <c r="F63" s="43">
        <v>0.99882653475713779</v>
      </c>
      <c r="G63" s="43">
        <v>0.99903608212193462</v>
      </c>
      <c r="H63" s="43"/>
      <c r="I63" s="43">
        <v>0.99935779578104778</v>
      </c>
      <c r="J63" s="43">
        <v>0.99937988731743133</v>
      </c>
      <c r="K63" s="43">
        <v>0.99819161968058334</v>
      </c>
      <c r="L63" s="43">
        <v>0.99710814631038336</v>
      </c>
      <c r="M63" s="43">
        <v>0.99651396499976685</v>
      </c>
      <c r="N63" s="43">
        <v>0.99571204171292071</v>
      </c>
      <c r="O63" s="43">
        <v>0.99424660166876699</v>
      </c>
      <c r="P63" s="43">
        <v>0.9915087439620518</v>
      </c>
      <c r="Q63" s="43">
        <v>0.98870431143447768</v>
      </c>
      <c r="R63" s="43">
        <v>0.98224966336858954</v>
      </c>
      <c r="S63" s="43">
        <v>0.97666719605723562</v>
      </c>
      <c r="T63" s="43">
        <v>0.96753653201046474</v>
      </c>
      <c r="U63" s="43">
        <v>0.95036874913969094</v>
      </c>
      <c r="V63" s="43">
        <v>0.93355839976110888</v>
      </c>
      <c r="W63" s="43">
        <v>0.91836879859025289</v>
      </c>
      <c r="X63" s="43">
        <v>0.89340548014593646</v>
      </c>
      <c r="Y63" s="43">
        <v>0.8508950981603719</v>
      </c>
      <c r="Z63" s="43">
        <v>0.8056068447195277</v>
      </c>
      <c r="AA63" s="43">
        <v>0.79805534779356768</v>
      </c>
      <c r="AB63" s="43">
        <v>0.88936430317848414</v>
      </c>
      <c r="AC63" s="44"/>
      <c r="AD63" s="45"/>
    </row>
    <row r="64" spans="1:30">
      <c r="A64" s="42">
        <v>1968</v>
      </c>
      <c r="B64" s="44"/>
      <c r="C64" s="43">
        <v>0.95723106060606056</v>
      </c>
      <c r="D64" s="43">
        <v>0.99749845702665552</v>
      </c>
      <c r="E64" s="43">
        <v>0.99840989732362773</v>
      </c>
      <c r="F64" s="43">
        <v>0.99880004622772733</v>
      </c>
      <c r="G64" s="43">
        <v>0.99905905264305395</v>
      </c>
      <c r="H64" s="43"/>
      <c r="I64" s="43">
        <v>0.99933400326941613</v>
      </c>
      <c r="J64" s="43">
        <v>0.99928473344161173</v>
      </c>
      <c r="K64" s="43">
        <v>0.997937852663345</v>
      </c>
      <c r="L64" s="43">
        <v>0.99675183941548529</v>
      </c>
      <c r="M64" s="43">
        <v>0.9962471875786576</v>
      </c>
      <c r="N64" s="43">
        <v>0.99524272529535018</v>
      </c>
      <c r="O64" s="43">
        <v>0.99382683747874656</v>
      </c>
      <c r="P64" s="43">
        <v>0.99100138014023065</v>
      </c>
      <c r="Q64" s="43">
        <v>0.98770674861572638</v>
      </c>
      <c r="R64" s="43">
        <v>0.98172792111423102</v>
      </c>
      <c r="S64" s="43">
        <v>0.97495769511039421</v>
      </c>
      <c r="T64" s="43">
        <v>0.96439818083986573</v>
      </c>
      <c r="U64" s="43">
        <v>0.94705785089804273</v>
      </c>
      <c r="V64" s="43">
        <v>0.92910608747349932</v>
      </c>
      <c r="W64" s="43">
        <v>0.91468024351782939</v>
      </c>
      <c r="X64" s="43">
        <v>0.8898136942544066</v>
      </c>
      <c r="Y64" s="43">
        <v>0.84471761894976893</v>
      </c>
      <c r="Z64" s="43">
        <v>0.78321376768983497</v>
      </c>
      <c r="AA64" s="43">
        <v>0.7715213860314023</v>
      </c>
      <c r="AB64" s="43">
        <v>0.87550901687027338</v>
      </c>
      <c r="AC64" s="44"/>
      <c r="AD64" s="45"/>
    </row>
    <row r="65" spans="1:30">
      <c r="A65" s="42">
        <v>1969</v>
      </c>
      <c r="B65" s="44"/>
      <c r="C65" s="43">
        <v>0.95689147286821707</v>
      </c>
      <c r="D65" s="43">
        <v>0.99762524471894976</v>
      </c>
      <c r="E65" s="43">
        <v>0.9984413578014516</v>
      </c>
      <c r="F65" s="43">
        <v>0.99899992700136053</v>
      </c>
      <c r="G65" s="43">
        <v>0.99905009788757992</v>
      </c>
      <c r="H65" s="43"/>
      <c r="I65" s="43">
        <v>0.99935357491938859</v>
      </c>
      <c r="J65" s="43">
        <v>0.99930204730667316</v>
      </c>
      <c r="K65" s="43">
        <v>0.99777149827494116</v>
      </c>
      <c r="L65" s="43">
        <v>0.99637785836140635</v>
      </c>
      <c r="M65" s="43">
        <v>0.99619148807130486</v>
      </c>
      <c r="N65" s="43">
        <v>0.99517361644224267</v>
      </c>
      <c r="O65" s="43">
        <v>0.99374185586251962</v>
      </c>
      <c r="P65" s="43">
        <v>0.99100307438668589</v>
      </c>
      <c r="Q65" s="43">
        <v>0.98782326985950564</v>
      </c>
      <c r="R65" s="43">
        <v>0.98201810029754288</v>
      </c>
      <c r="S65" s="43">
        <v>0.97560458823855978</v>
      </c>
      <c r="T65" s="43">
        <v>0.96649368205314834</v>
      </c>
      <c r="U65" s="43">
        <v>0.9482705121505095</v>
      </c>
      <c r="V65" s="43">
        <v>0.93174124283728088</v>
      </c>
      <c r="W65" s="43">
        <v>0.91656028610686135</v>
      </c>
      <c r="X65" s="43">
        <v>0.89361422354781173</v>
      </c>
      <c r="Y65" s="43">
        <v>0.85051682402744155</v>
      </c>
      <c r="Z65" s="43">
        <v>0.8095348477824138</v>
      </c>
      <c r="AA65" s="43">
        <v>0.77842885918329974</v>
      </c>
      <c r="AB65" s="43">
        <v>0.88056338028169012</v>
      </c>
      <c r="AC65" s="44"/>
      <c r="AD65" s="39"/>
    </row>
    <row r="66" spans="1:30">
      <c r="A66" s="42">
        <v>1970</v>
      </c>
      <c r="B66" s="44"/>
      <c r="C66" s="43">
        <v>0.96286874190403693</v>
      </c>
      <c r="D66" s="43">
        <v>0.99792549855555379</v>
      </c>
      <c r="E66" s="43">
        <v>0.99877385697372989</v>
      </c>
      <c r="F66" s="43">
        <v>0.99897600487806093</v>
      </c>
      <c r="G66" s="43">
        <v>0.99907542188019094</v>
      </c>
      <c r="H66" s="43"/>
      <c r="I66" s="43">
        <v>0.99941827174932685</v>
      </c>
      <c r="J66" s="43">
        <v>0.99934220166039522</v>
      </c>
      <c r="K66" s="43">
        <v>0.99782481476203533</v>
      </c>
      <c r="L66" s="43">
        <v>0.99620016877731976</v>
      </c>
      <c r="M66" s="43">
        <v>0.99610283473431482</v>
      </c>
      <c r="N66" s="43">
        <v>0.99515130189096634</v>
      </c>
      <c r="O66" s="43">
        <v>0.99393331856150913</v>
      </c>
      <c r="P66" s="43">
        <v>0.99129823052681421</v>
      </c>
      <c r="Q66" s="43">
        <v>0.98778046438071021</v>
      </c>
      <c r="R66" s="43">
        <v>0.98252799304903515</v>
      </c>
      <c r="S66" s="43">
        <v>0.97594674508798362</v>
      </c>
      <c r="T66" s="43">
        <v>0.96723748611602733</v>
      </c>
      <c r="U66" s="43">
        <v>0.94841650506207686</v>
      </c>
      <c r="V66" s="43">
        <v>0.93409463086597999</v>
      </c>
      <c r="W66" s="43">
        <v>0.91675373878364907</v>
      </c>
      <c r="X66" s="43">
        <v>0.90060320789067361</v>
      </c>
      <c r="Y66" s="43">
        <v>0.85793966739057981</v>
      </c>
      <c r="Z66" s="43">
        <v>0.81083905288906832</v>
      </c>
      <c r="AA66" s="43">
        <v>0.77154608338007102</v>
      </c>
      <c r="AB66" s="43">
        <v>0.8793715154586923</v>
      </c>
      <c r="AC66" s="44"/>
      <c r="AD66" s="39"/>
    </row>
    <row r="67" spans="1:30">
      <c r="A67" s="42">
        <v>1971</v>
      </c>
      <c r="B67" s="44"/>
      <c r="C67" s="43">
        <v>0.96465505226480841</v>
      </c>
      <c r="D67" s="43">
        <v>0.99799040176789777</v>
      </c>
      <c r="E67" s="43">
        <v>0.99865912472909213</v>
      </c>
      <c r="F67" s="43">
        <v>0.9990157769750625</v>
      </c>
      <c r="G67" s="43">
        <v>0.99917695635545301</v>
      </c>
      <c r="H67" s="43"/>
      <c r="I67" s="43">
        <v>0.99937004910378635</v>
      </c>
      <c r="J67" s="43">
        <v>0.99937208500889751</v>
      </c>
      <c r="K67" s="43">
        <v>0.99791762649817872</v>
      </c>
      <c r="L67" s="43">
        <v>0.99603832587219465</v>
      </c>
      <c r="M67" s="43">
        <v>0.99580699384668137</v>
      </c>
      <c r="N67" s="43">
        <v>0.99535547932988588</v>
      </c>
      <c r="O67" s="43">
        <v>0.99391218637826118</v>
      </c>
      <c r="P67" s="43">
        <v>0.99187064630062038</v>
      </c>
      <c r="Q67" s="43">
        <v>0.98843911821103347</v>
      </c>
      <c r="R67" s="43">
        <v>0.98344585750643776</v>
      </c>
      <c r="S67" s="43">
        <v>0.97676297767796738</v>
      </c>
      <c r="T67" s="43">
        <v>0.96746681717582783</v>
      </c>
      <c r="U67" s="43">
        <v>0.95250365802096448</v>
      </c>
      <c r="V67" s="43">
        <v>0.93375533568878211</v>
      </c>
      <c r="W67" s="43">
        <v>0.91795272363679503</v>
      </c>
      <c r="X67" s="43">
        <v>0.89965158389161914</v>
      </c>
      <c r="Y67" s="43">
        <v>0.85674773080614375</v>
      </c>
      <c r="Z67" s="43">
        <v>0.81425658303041049</v>
      </c>
      <c r="AA67" s="43">
        <v>0.78396687993978165</v>
      </c>
      <c r="AB67" s="43">
        <v>0.88304924242424243</v>
      </c>
      <c r="AC67" s="44"/>
      <c r="AD67" s="39"/>
    </row>
    <row r="68" spans="1:30">
      <c r="A68" s="42">
        <v>1972</v>
      </c>
      <c r="B68" s="44"/>
      <c r="C68" s="43">
        <v>0.96718021201413429</v>
      </c>
      <c r="D68" s="43">
        <v>0.99795942508513669</v>
      </c>
      <c r="E68" s="43">
        <v>0.99870580986943236</v>
      </c>
      <c r="F68" s="43">
        <v>0.99911666387913634</v>
      </c>
      <c r="G68" s="43">
        <v>0.99930154818350314</v>
      </c>
      <c r="H68" s="43"/>
      <c r="I68" s="43">
        <v>0.99947503854606679</v>
      </c>
      <c r="J68" s="43">
        <v>0.99940812240416799</v>
      </c>
      <c r="K68" s="43">
        <v>0.99801753782272939</v>
      </c>
      <c r="L68" s="43">
        <v>0.99622150884987393</v>
      </c>
      <c r="M68" s="43">
        <v>0.9959600899301031</v>
      </c>
      <c r="N68" s="43">
        <v>0.99516631040451087</v>
      </c>
      <c r="O68" s="43">
        <v>0.99380633422654885</v>
      </c>
      <c r="P68" s="43">
        <v>0.9916081876387518</v>
      </c>
      <c r="Q68" s="43">
        <v>0.98765327700441596</v>
      </c>
      <c r="R68" s="43">
        <v>0.98313385370929862</v>
      </c>
      <c r="S68" s="43">
        <v>0.97612481330941736</v>
      </c>
      <c r="T68" s="43">
        <v>0.96711688992498046</v>
      </c>
      <c r="U68" s="43">
        <v>0.95182971620872969</v>
      </c>
      <c r="V68" s="43">
        <v>0.93249111706762444</v>
      </c>
      <c r="W68" s="43">
        <v>0.91426246854655258</v>
      </c>
      <c r="X68" s="43">
        <v>0.89778045127893069</v>
      </c>
      <c r="Y68" s="43">
        <v>0.85278749921098584</v>
      </c>
      <c r="Z68" s="43">
        <v>0.8150857640942627</v>
      </c>
      <c r="AA68" s="43">
        <v>0.78880913907782491</v>
      </c>
      <c r="AB68" s="43">
        <v>0.88630259623992835</v>
      </c>
      <c r="AC68" s="44"/>
      <c r="AD68" s="39"/>
    </row>
    <row r="69" spans="1:30">
      <c r="A69" s="42">
        <v>1973</v>
      </c>
      <c r="B69" s="44"/>
      <c r="C69" s="43">
        <v>0.9676528301886792</v>
      </c>
      <c r="D69" s="43">
        <v>0.99789914510774114</v>
      </c>
      <c r="E69" s="43">
        <v>0.99873401252420879</v>
      </c>
      <c r="F69" s="43">
        <v>0.99898036684382219</v>
      </c>
      <c r="G69" s="43">
        <v>0.99918566211016679</v>
      </c>
      <c r="H69" s="43"/>
      <c r="I69" s="43">
        <v>0.99940116212290042</v>
      </c>
      <c r="J69" s="43">
        <v>0.99934697733706102</v>
      </c>
      <c r="K69" s="43">
        <v>0.99819205855029214</v>
      </c>
      <c r="L69" s="43">
        <v>0.99658731426452152</v>
      </c>
      <c r="M69" s="43">
        <v>0.99592659033737918</v>
      </c>
      <c r="N69" s="43">
        <v>0.99549563500160321</v>
      </c>
      <c r="O69" s="43">
        <v>0.99416625861495889</v>
      </c>
      <c r="P69" s="43">
        <v>0.99211061672112977</v>
      </c>
      <c r="Q69" s="43">
        <v>0.98828071044198873</v>
      </c>
      <c r="R69" s="43">
        <v>0.98334478138858072</v>
      </c>
      <c r="S69" s="43">
        <v>0.97659003932849142</v>
      </c>
      <c r="T69" s="43">
        <v>0.9669218186016777</v>
      </c>
      <c r="U69" s="43">
        <v>0.95291900599704316</v>
      </c>
      <c r="V69" s="43">
        <v>0.93191495562314075</v>
      </c>
      <c r="W69" s="43">
        <v>0.91523049005078372</v>
      </c>
      <c r="X69" s="43">
        <v>0.89368198030459711</v>
      </c>
      <c r="Y69" s="43">
        <v>0.85312088338512959</v>
      </c>
      <c r="Z69" s="43">
        <v>0.80413784879561179</v>
      </c>
      <c r="AA69" s="43">
        <v>0.75593271252628413</v>
      </c>
      <c r="AB69" s="43">
        <v>0.88084922010398614</v>
      </c>
      <c r="AC69" s="44"/>
      <c r="AD69" s="39"/>
    </row>
    <row r="70" spans="1:30">
      <c r="A70" s="42">
        <v>1974</v>
      </c>
      <c r="B70" s="44"/>
      <c r="C70" s="43">
        <v>0.9687413127413127</v>
      </c>
      <c r="D70" s="43">
        <v>0.99825252283416033</v>
      </c>
      <c r="E70" s="43">
        <v>0.99889922698214817</v>
      </c>
      <c r="F70" s="43">
        <v>0.99912282150139931</v>
      </c>
      <c r="G70" s="43">
        <v>0.99919161981501514</v>
      </c>
      <c r="H70" s="43"/>
      <c r="I70" s="43">
        <v>0.99945834044700121</v>
      </c>
      <c r="J70" s="43">
        <v>0.99944410127515704</v>
      </c>
      <c r="K70" s="43">
        <v>0.99827692506676058</v>
      </c>
      <c r="L70" s="43">
        <v>0.99685613828114661</v>
      </c>
      <c r="M70" s="43">
        <v>0.9962950101439263</v>
      </c>
      <c r="N70" s="43">
        <v>0.99566248004713442</v>
      </c>
      <c r="O70" s="43">
        <v>0.99462349970314823</v>
      </c>
      <c r="P70" s="43">
        <v>0.9924485694502414</v>
      </c>
      <c r="Q70" s="43">
        <v>0.98915577864243776</v>
      </c>
      <c r="R70" s="43">
        <v>0.98409021124958806</v>
      </c>
      <c r="S70" s="43">
        <v>0.97753024251964038</v>
      </c>
      <c r="T70" s="43">
        <v>0.96825550555432027</v>
      </c>
      <c r="U70" s="43">
        <v>0.9545624096965194</v>
      </c>
      <c r="V70" s="43">
        <v>0.9335051569337055</v>
      </c>
      <c r="W70" s="43">
        <v>0.91911228815734103</v>
      </c>
      <c r="X70" s="43">
        <v>0.89903453810470157</v>
      </c>
      <c r="Y70" s="43">
        <v>0.85634093621963414</v>
      </c>
      <c r="Z70" s="43">
        <v>0.81404429953842805</v>
      </c>
      <c r="AA70" s="43">
        <v>0.76833258961773021</v>
      </c>
      <c r="AB70" s="43">
        <v>0.89337919174548586</v>
      </c>
      <c r="AC70" s="44"/>
      <c r="AD70" s="39"/>
    </row>
    <row r="71" spans="1:30">
      <c r="A71" s="42">
        <v>1975</v>
      </c>
      <c r="B71" s="44"/>
      <c r="C71" s="43">
        <v>0.97021509433962261</v>
      </c>
      <c r="D71" s="43">
        <v>0.99844935337692753</v>
      </c>
      <c r="E71" s="43">
        <v>0.99895022595871641</v>
      </c>
      <c r="F71" s="43">
        <v>0.99913548020129583</v>
      </c>
      <c r="G71" s="43">
        <v>0.99927270556616954</v>
      </c>
      <c r="H71" s="43"/>
      <c r="I71" s="43">
        <v>0.99948179703449114</v>
      </c>
      <c r="J71" s="43">
        <v>0.99944935166771709</v>
      </c>
      <c r="K71" s="43">
        <v>0.99841993335091261</v>
      </c>
      <c r="L71" s="43">
        <v>0.99701603754791635</v>
      </c>
      <c r="M71" s="43">
        <v>0.99632127007803506</v>
      </c>
      <c r="N71" s="43">
        <v>0.99587607180616988</v>
      </c>
      <c r="O71" s="43">
        <v>0.99489645212354183</v>
      </c>
      <c r="P71" s="43">
        <v>0.99284337511622656</v>
      </c>
      <c r="Q71" s="43">
        <v>0.9898220605789837</v>
      </c>
      <c r="R71" s="43">
        <v>0.98477798075179068</v>
      </c>
      <c r="S71" s="43">
        <v>0.97861620064720622</v>
      </c>
      <c r="T71" s="43">
        <v>0.96940065310679591</v>
      </c>
      <c r="U71" s="43">
        <v>0.95672393045634896</v>
      </c>
      <c r="V71" s="43">
        <v>0.93742706009523424</v>
      </c>
      <c r="W71" s="43">
        <v>0.92085406186598484</v>
      </c>
      <c r="X71" s="43">
        <v>0.89617230866481856</v>
      </c>
      <c r="Y71" s="43">
        <v>0.86219014209537104</v>
      </c>
      <c r="Z71" s="43">
        <v>0.81754860647720728</v>
      </c>
      <c r="AA71" s="43">
        <v>0.76809343775317307</v>
      </c>
      <c r="AB71" s="43">
        <v>0.87073065283182016</v>
      </c>
      <c r="AC71" s="44"/>
      <c r="AD71" s="39"/>
    </row>
    <row r="72" spans="1:30">
      <c r="A72" s="42">
        <v>1976</v>
      </c>
      <c r="B72" s="44"/>
      <c r="C72" s="43">
        <v>0.97078195488721808</v>
      </c>
      <c r="D72" s="43">
        <v>0.99842973552855385</v>
      </c>
      <c r="E72" s="43">
        <v>0.99904463997865556</v>
      </c>
      <c r="F72" s="43">
        <v>0.99911759474392181</v>
      </c>
      <c r="G72" s="43">
        <v>0.99929824463886696</v>
      </c>
      <c r="H72" s="43"/>
      <c r="I72" s="43">
        <v>0.99948718517685209</v>
      </c>
      <c r="J72" s="43">
        <v>0.99952271879272248</v>
      </c>
      <c r="K72" s="43">
        <v>0.99854852203856359</v>
      </c>
      <c r="L72" s="43">
        <v>0.99736969368529849</v>
      </c>
      <c r="M72" s="43">
        <v>0.9967468800092828</v>
      </c>
      <c r="N72" s="43">
        <v>0.99622168300348923</v>
      </c>
      <c r="O72" s="43">
        <v>0.99529739940203976</v>
      </c>
      <c r="P72" s="43">
        <v>0.99315668179576722</v>
      </c>
      <c r="Q72" s="43">
        <v>0.99004292746541334</v>
      </c>
      <c r="R72" s="43">
        <v>0.98482191215928749</v>
      </c>
      <c r="S72" s="43">
        <v>0.9788719047937362</v>
      </c>
      <c r="T72" s="43">
        <v>0.96918595490686332</v>
      </c>
      <c r="U72" s="43">
        <v>0.95653520905762723</v>
      </c>
      <c r="V72" s="43">
        <v>0.94005981717205012</v>
      </c>
      <c r="W72" s="43">
        <v>0.91918531445948315</v>
      </c>
      <c r="X72" s="43">
        <v>0.89741117887953115</v>
      </c>
      <c r="Y72" s="43">
        <v>0.85865692262943571</v>
      </c>
      <c r="Z72" s="43">
        <v>0.81283398842909504</v>
      </c>
      <c r="AA72" s="43">
        <v>0.76702004565781656</v>
      </c>
      <c r="AB72" s="43">
        <v>0.86637362637362636</v>
      </c>
      <c r="AC72" s="44"/>
      <c r="AD72" s="39"/>
    </row>
    <row r="73" spans="1:30">
      <c r="A73" s="42">
        <v>1977</v>
      </c>
      <c r="B73" s="44"/>
      <c r="C73" s="43">
        <v>0.97307746478873236</v>
      </c>
      <c r="D73" s="43">
        <v>0.99831939790603241</v>
      </c>
      <c r="E73" s="43">
        <v>0.99895266826028106</v>
      </c>
      <c r="F73" s="43">
        <v>0.99922406984067336</v>
      </c>
      <c r="G73" s="43">
        <v>0.99940152472016064</v>
      </c>
      <c r="H73" s="43"/>
      <c r="I73" s="43">
        <v>0.99951582606811606</v>
      </c>
      <c r="J73" s="43">
        <v>0.99948648945979168</v>
      </c>
      <c r="K73" s="43">
        <v>0.99859711606467083</v>
      </c>
      <c r="L73" s="43">
        <v>0.99757341600442206</v>
      </c>
      <c r="M73" s="43">
        <v>0.99686160791983458</v>
      </c>
      <c r="N73" s="43">
        <v>0.99641534198140291</v>
      </c>
      <c r="O73" s="43">
        <v>0.9954677499065826</v>
      </c>
      <c r="P73" s="43">
        <v>0.99333301131965124</v>
      </c>
      <c r="Q73" s="43">
        <v>0.99033035090287813</v>
      </c>
      <c r="R73" s="43">
        <v>0.9854211060897089</v>
      </c>
      <c r="S73" s="43">
        <v>0.97905486523400875</v>
      </c>
      <c r="T73" s="43">
        <v>0.96965590735795826</v>
      </c>
      <c r="U73" s="43">
        <v>0.95781771437071794</v>
      </c>
      <c r="V73" s="43">
        <v>0.94145897669069534</v>
      </c>
      <c r="W73" s="43">
        <v>0.92024304390784895</v>
      </c>
      <c r="X73" s="43">
        <v>0.89803450745554791</v>
      </c>
      <c r="Y73" s="43">
        <v>0.85590795015923804</v>
      </c>
      <c r="Z73" s="43">
        <v>0.80801762114537445</v>
      </c>
      <c r="AA73" s="43">
        <v>0.78083155088048284</v>
      </c>
      <c r="AB73" s="43">
        <v>0.86855226180763301</v>
      </c>
      <c r="AC73" s="44"/>
      <c r="AD73" s="39"/>
    </row>
    <row r="74" spans="1:30">
      <c r="A74" s="42">
        <v>1978</v>
      </c>
      <c r="B74" s="44"/>
      <c r="C74" s="43">
        <v>0.97338541666666667</v>
      </c>
      <c r="D74" s="43">
        <v>0.99843789616059997</v>
      </c>
      <c r="E74" s="43">
        <v>0.99899847609421399</v>
      </c>
      <c r="F74" s="43">
        <v>0.99920356631382889</v>
      </c>
      <c r="G74" s="43">
        <v>0.99928218423134796</v>
      </c>
      <c r="H74" s="43"/>
      <c r="I74" s="43">
        <v>0.99951909955214324</v>
      </c>
      <c r="J74" s="43">
        <v>0.99949420773400255</v>
      </c>
      <c r="K74" s="43">
        <v>0.99868506490273634</v>
      </c>
      <c r="L74" s="43">
        <v>0.99754707985075208</v>
      </c>
      <c r="M74" s="43">
        <v>0.99708300461957711</v>
      </c>
      <c r="N74" s="43">
        <v>0.99654251057358811</v>
      </c>
      <c r="O74" s="43">
        <v>0.99555187584928106</v>
      </c>
      <c r="P74" s="43">
        <v>0.99350882324639134</v>
      </c>
      <c r="Q74" s="43">
        <v>0.99092877774669363</v>
      </c>
      <c r="R74" s="43">
        <v>0.98560754395924455</v>
      </c>
      <c r="S74" s="43">
        <v>0.9792164340056162</v>
      </c>
      <c r="T74" s="43">
        <v>0.97008337844481918</v>
      </c>
      <c r="U74" s="43">
        <v>0.95739906542648778</v>
      </c>
      <c r="V74" s="43">
        <v>0.94226783989504104</v>
      </c>
      <c r="W74" s="43">
        <v>0.9202411051493351</v>
      </c>
      <c r="X74" s="43">
        <v>0.89842964072388432</v>
      </c>
      <c r="Y74" s="43">
        <v>0.85842825311690296</v>
      </c>
      <c r="Z74" s="43">
        <v>0.81642226260406536</v>
      </c>
      <c r="AA74" s="43">
        <v>0.75852312519259324</v>
      </c>
      <c r="AB74" s="43">
        <v>0.85930634757408619</v>
      </c>
      <c r="AC74" s="44"/>
      <c r="AD74" s="39"/>
    </row>
    <row r="75" spans="1:30">
      <c r="A75" s="42">
        <v>1979</v>
      </c>
      <c r="B75" s="44"/>
      <c r="C75" s="43">
        <v>0.97532013201320134</v>
      </c>
      <c r="D75" s="43">
        <v>0.99854005322501416</v>
      </c>
      <c r="E75" s="43">
        <v>0.99904108041370243</v>
      </c>
      <c r="F75" s="43">
        <v>0.99920034733461005</v>
      </c>
      <c r="G75" s="43">
        <v>0.9993828406814832</v>
      </c>
      <c r="H75" s="43"/>
      <c r="I75" s="43">
        <v>0.99954150781914708</v>
      </c>
      <c r="J75" s="43">
        <v>0.99956149360466218</v>
      </c>
      <c r="K75" s="43">
        <v>0.99867793982702791</v>
      </c>
      <c r="L75" s="43">
        <v>0.9975848001968588</v>
      </c>
      <c r="M75" s="43">
        <v>0.99698439865485988</v>
      </c>
      <c r="N75" s="43">
        <v>0.99649468389333729</v>
      </c>
      <c r="O75" s="43">
        <v>0.99561187530803408</v>
      </c>
      <c r="P75" s="43">
        <v>0.99378907163303665</v>
      </c>
      <c r="Q75" s="43">
        <v>0.99099901538972401</v>
      </c>
      <c r="R75" s="43">
        <v>0.98609195089403456</v>
      </c>
      <c r="S75" s="43">
        <v>0.97960441678247778</v>
      </c>
      <c r="T75" s="43">
        <v>0.97176636515558823</v>
      </c>
      <c r="U75" s="43">
        <v>0.95843394816960625</v>
      </c>
      <c r="V75" s="43">
        <v>0.94468031638963545</v>
      </c>
      <c r="W75" s="43">
        <v>0.92137354021174844</v>
      </c>
      <c r="X75" s="43">
        <v>0.90404012310291082</v>
      </c>
      <c r="Y75" s="43">
        <v>0.86301067982293034</v>
      </c>
      <c r="Z75" s="43">
        <v>0.81805117560177232</v>
      </c>
      <c r="AA75" s="43">
        <v>0.7669502862952855</v>
      </c>
      <c r="AB75" s="43">
        <v>0.86130901491403056</v>
      </c>
      <c r="AC75" s="44"/>
      <c r="AD75" s="39"/>
    </row>
    <row r="76" spans="1:30">
      <c r="A76" s="42">
        <v>1980</v>
      </c>
      <c r="B76" s="44"/>
      <c r="C76" s="43">
        <v>0.97893060334070792</v>
      </c>
      <c r="D76" s="43">
        <v>0.99858431644691181</v>
      </c>
      <c r="E76" s="43">
        <v>0.99907163235407515</v>
      </c>
      <c r="F76" s="43">
        <v>0.99923201480453394</v>
      </c>
      <c r="G76" s="43">
        <v>0.99944791425707458</v>
      </c>
      <c r="H76" s="43"/>
      <c r="I76" s="43">
        <v>0.99956099188396219</v>
      </c>
      <c r="J76" s="43">
        <v>0.9995768978774584</v>
      </c>
      <c r="K76" s="43">
        <v>0.99865521985518191</v>
      </c>
      <c r="L76" s="43">
        <v>0.99742453067231418</v>
      </c>
      <c r="M76" s="43">
        <v>0.99704564508429838</v>
      </c>
      <c r="N76" s="43">
        <v>0.99651405076504396</v>
      </c>
      <c r="O76" s="43">
        <v>0.99562655296867086</v>
      </c>
      <c r="P76" s="43">
        <v>0.99403363338018214</v>
      </c>
      <c r="Q76" s="43">
        <v>0.99102172572336977</v>
      </c>
      <c r="R76" s="43">
        <v>0.9862348681944858</v>
      </c>
      <c r="S76" s="43">
        <v>0.97974600773766574</v>
      </c>
      <c r="T76" s="43">
        <v>0.97088145525319691</v>
      </c>
      <c r="U76" s="43">
        <v>0.95719746248038517</v>
      </c>
      <c r="V76" s="43">
        <v>0.94275865399259318</v>
      </c>
      <c r="W76" s="43">
        <v>0.92021757243613067</v>
      </c>
      <c r="X76" s="43">
        <v>0.89581594477557713</v>
      </c>
      <c r="Y76" s="43">
        <v>0.85186616344743993</v>
      </c>
      <c r="Z76" s="43">
        <v>0.79395667220587562</v>
      </c>
      <c r="AA76" s="43">
        <v>0.7455624409200714</v>
      </c>
      <c r="AB76" s="43">
        <v>0.85885295694121855</v>
      </c>
      <c r="AC76" s="44"/>
      <c r="AD76" s="39"/>
    </row>
    <row r="77" spans="1:30">
      <c r="A77" s="42">
        <v>1981</v>
      </c>
      <c r="B77" s="44"/>
      <c r="C77" s="43">
        <v>0.97859878419452884</v>
      </c>
      <c r="D77" s="43">
        <v>0.99849846784851926</v>
      </c>
      <c r="E77" s="43">
        <v>0.99910091557528447</v>
      </c>
      <c r="F77" s="43">
        <v>0.99932721573660743</v>
      </c>
      <c r="G77" s="43">
        <v>0.99939449416294668</v>
      </c>
      <c r="H77" s="43"/>
      <c r="I77" s="43">
        <v>0.99959520973733096</v>
      </c>
      <c r="J77" s="43">
        <v>0.99958779494416761</v>
      </c>
      <c r="K77" s="43">
        <v>0.99875866172648675</v>
      </c>
      <c r="L77" s="43">
        <v>0.99771512226893067</v>
      </c>
      <c r="M77" s="43">
        <v>0.99713649607342025</v>
      </c>
      <c r="N77" s="43">
        <v>0.99662756930476815</v>
      </c>
      <c r="O77" s="43">
        <v>0.9957137303605591</v>
      </c>
      <c r="P77" s="43">
        <v>0.99413846027673314</v>
      </c>
      <c r="Q77" s="43">
        <v>0.99115075553501475</v>
      </c>
      <c r="R77" s="43">
        <v>0.98686682435554451</v>
      </c>
      <c r="S77" s="43">
        <v>0.98045048542301028</v>
      </c>
      <c r="T77" s="43">
        <v>0.97175596745054982</v>
      </c>
      <c r="U77" s="43">
        <v>0.95956027745643968</v>
      </c>
      <c r="V77" s="43">
        <v>0.94334755154540861</v>
      </c>
      <c r="W77" s="43">
        <v>0.92661553185608858</v>
      </c>
      <c r="X77" s="43">
        <v>0.89476053141292011</v>
      </c>
      <c r="Y77" s="43">
        <v>0.85469284987296734</v>
      </c>
      <c r="Z77" s="43">
        <v>0.81471198971636327</v>
      </c>
      <c r="AA77" s="43">
        <v>0.76123631680618153</v>
      </c>
      <c r="AB77" s="43">
        <v>0.86868772166863706</v>
      </c>
      <c r="AC77" s="44"/>
      <c r="AD77" s="39"/>
    </row>
    <row r="78" spans="1:30">
      <c r="A78" s="42">
        <v>1982</v>
      </c>
      <c r="B78" s="44"/>
      <c r="C78" s="43">
        <v>0.97890801186943621</v>
      </c>
      <c r="D78" s="43">
        <v>0.99859293942778982</v>
      </c>
      <c r="E78" s="43">
        <v>0.99912476577797726</v>
      </c>
      <c r="F78" s="43">
        <v>0.99938308143378252</v>
      </c>
      <c r="G78" s="43">
        <v>0.99952287578868904</v>
      </c>
      <c r="H78" s="43"/>
      <c r="I78" s="43">
        <v>0.99960618486047526</v>
      </c>
      <c r="J78" s="43">
        <v>0.99961277731752629</v>
      </c>
      <c r="K78" s="43">
        <v>0.99877451926642902</v>
      </c>
      <c r="L78" s="43">
        <v>0.99786129386067179</v>
      </c>
      <c r="M78" s="43">
        <v>0.99736328216326597</v>
      </c>
      <c r="N78" s="43">
        <v>0.9967089509077256</v>
      </c>
      <c r="O78" s="43">
        <v>0.99599201484553079</v>
      </c>
      <c r="P78" s="43">
        <v>0.9946603004041934</v>
      </c>
      <c r="Q78" s="43">
        <v>0.99162499603443632</v>
      </c>
      <c r="R78" s="43">
        <v>0.98743992261569224</v>
      </c>
      <c r="S78" s="43">
        <v>0.98126494956844745</v>
      </c>
      <c r="T78" s="43">
        <v>0.97196191591646453</v>
      </c>
      <c r="U78" s="43">
        <v>0.96047498825770394</v>
      </c>
      <c r="V78" s="43">
        <v>0.94383750336559935</v>
      </c>
      <c r="W78" s="43">
        <v>0.92614658317022835</v>
      </c>
      <c r="X78" s="43">
        <v>0.89792999468170254</v>
      </c>
      <c r="Y78" s="43">
        <v>0.86030241980119104</v>
      </c>
      <c r="Z78" s="43">
        <v>0.81405829759395221</v>
      </c>
      <c r="AA78" s="43">
        <v>0.75618006765547752</v>
      </c>
      <c r="AB78" s="43">
        <v>0.86908646003262646</v>
      </c>
      <c r="AC78" s="44"/>
      <c r="AD78" s="39"/>
    </row>
    <row r="79" spans="1:30">
      <c r="A79" s="42">
        <v>1983</v>
      </c>
      <c r="B79" s="44"/>
      <c r="C79" s="43">
        <v>0.97988823529411762</v>
      </c>
      <c r="D79" s="43">
        <v>0.99871949162620821</v>
      </c>
      <c r="E79" s="43">
        <v>0.99908150450758393</v>
      </c>
      <c r="F79" s="43">
        <v>0.99925203950128982</v>
      </c>
      <c r="G79" s="43">
        <v>0.99944052554696483</v>
      </c>
      <c r="H79" s="43"/>
      <c r="I79" s="43">
        <v>0.99964424176955513</v>
      </c>
      <c r="J79" s="43">
        <v>0.99961070816784992</v>
      </c>
      <c r="K79" s="43">
        <v>0.99887070808148637</v>
      </c>
      <c r="L79" s="43">
        <v>0.99800781965292817</v>
      </c>
      <c r="M79" s="43">
        <v>0.99756267988143466</v>
      </c>
      <c r="N79" s="43">
        <v>0.99689233936191679</v>
      </c>
      <c r="O79" s="43">
        <v>0.99622237826395932</v>
      </c>
      <c r="P79" s="43">
        <v>0.99459461024511786</v>
      </c>
      <c r="Q79" s="43">
        <v>0.99188335594896226</v>
      </c>
      <c r="R79" s="43">
        <v>0.98763598512627904</v>
      </c>
      <c r="S79" s="43">
        <v>0.98101427726349788</v>
      </c>
      <c r="T79" s="43">
        <v>0.97158083974446952</v>
      </c>
      <c r="U79" s="43">
        <v>0.96067738711822381</v>
      </c>
      <c r="V79" s="43">
        <v>0.94217635552979762</v>
      </c>
      <c r="W79" s="43">
        <v>0.92365868503865634</v>
      </c>
      <c r="X79" s="43">
        <v>0.89213324152900175</v>
      </c>
      <c r="Y79" s="43">
        <v>0.85934719664330039</v>
      </c>
      <c r="Z79" s="43">
        <v>0.80436799055569608</v>
      </c>
      <c r="AA79" s="43">
        <v>0.76180954761309672</v>
      </c>
      <c r="AB79" s="43">
        <v>0.85380351835488799</v>
      </c>
      <c r="AC79" s="44"/>
      <c r="AD79" s="39"/>
    </row>
    <row r="80" spans="1:30">
      <c r="A80" s="42">
        <v>1984</v>
      </c>
      <c r="B80" s="44"/>
      <c r="C80" s="43">
        <v>0.98049404761904757</v>
      </c>
      <c r="D80" s="43">
        <v>0.99875293063161752</v>
      </c>
      <c r="E80" s="43">
        <v>0.99915770732398035</v>
      </c>
      <c r="F80" s="43">
        <v>0.99939581126066435</v>
      </c>
      <c r="G80" s="43">
        <v>0.99950295803217215</v>
      </c>
      <c r="H80" s="43"/>
      <c r="I80" s="43">
        <v>0.99962819768248501</v>
      </c>
      <c r="J80" s="43">
        <v>0.99962002229946412</v>
      </c>
      <c r="K80" s="43">
        <v>0.99888942975664186</v>
      </c>
      <c r="L80" s="43">
        <v>0.9980457395984732</v>
      </c>
      <c r="M80" s="43">
        <v>0.99755660171234883</v>
      </c>
      <c r="N80" s="43">
        <v>0.99686417858564713</v>
      </c>
      <c r="O80" s="43">
        <v>0.99598935906590491</v>
      </c>
      <c r="P80" s="43">
        <v>0.99444787275953794</v>
      </c>
      <c r="Q80" s="43">
        <v>0.99187478695221032</v>
      </c>
      <c r="R80" s="43">
        <v>0.98762356404011686</v>
      </c>
      <c r="S80" s="43">
        <v>0.98124986983526352</v>
      </c>
      <c r="T80" s="43">
        <v>0.97201171413263276</v>
      </c>
      <c r="U80" s="43">
        <v>0.96086704351752639</v>
      </c>
      <c r="V80" s="43">
        <v>0.94311623568479619</v>
      </c>
      <c r="W80" s="43">
        <v>0.92521878657176715</v>
      </c>
      <c r="X80" s="43">
        <v>0.89260058163049127</v>
      </c>
      <c r="Y80" s="43">
        <v>0.8560999084485551</v>
      </c>
      <c r="Z80" s="43">
        <v>0.79848323705850865</v>
      </c>
      <c r="AA80" s="43">
        <v>0.75491246873883533</v>
      </c>
      <c r="AB80" s="43">
        <v>0.83876208269027697</v>
      </c>
      <c r="AC80" s="44"/>
      <c r="AD80" s="39"/>
    </row>
    <row r="81" spans="1:30">
      <c r="A81" s="42">
        <v>1985</v>
      </c>
      <c r="B81" s="44"/>
      <c r="C81" s="43">
        <v>0.98057636887608068</v>
      </c>
      <c r="D81" s="43">
        <v>0.99864927345731658</v>
      </c>
      <c r="E81" s="43">
        <v>0.99922141526797281</v>
      </c>
      <c r="F81" s="43">
        <v>0.99928039895979315</v>
      </c>
      <c r="G81" s="43">
        <v>0.99951633372707405</v>
      </c>
      <c r="H81" s="43"/>
      <c r="I81" s="43">
        <v>0.99963201051384853</v>
      </c>
      <c r="J81" s="43">
        <v>0.99961463012316887</v>
      </c>
      <c r="K81" s="43">
        <v>0.99879362435238517</v>
      </c>
      <c r="L81" s="43">
        <v>0.99798246801011825</v>
      </c>
      <c r="M81" s="43">
        <v>0.9975293286537753</v>
      </c>
      <c r="N81" s="43">
        <v>0.99664894140032256</v>
      </c>
      <c r="O81" s="43">
        <v>0.99584281970231281</v>
      </c>
      <c r="P81" s="43">
        <v>0.99419930034310788</v>
      </c>
      <c r="Q81" s="43">
        <v>0.99177861854123439</v>
      </c>
      <c r="R81" s="43">
        <v>0.98751592274355338</v>
      </c>
      <c r="S81" s="43">
        <v>0.98130566166571842</v>
      </c>
      <c r="T81" s="43">
        <v>0.97225332975732559</v>
      </c>
      <c r="U81" s="43">
        <v>0.96011831154464577</v>
      </c>
      <c r="V81" s="43">
        <v>0.94345710845344155</v>
      </c>
      <c r="W81" s="43">
        <v>0.92202175628423322</v>
      </c>
      <c r="X81" s="43">
        <v>0.89096869722268845</v>
      </c>
      <c r="Y81" s="43">
        <v>0.84998637478426742</v>
      </c>
      <c r="Z81" s="43">
        <v>0.79809672512888163</v>
      </c>
      <c r="AA81" s="43">
        <v>0.75305850161687893</v>
      </c>
      <c r="AB81" s="43">
        <v>0.85212275401494675</v>
      </c>
      <c r="AC81" s="44"/>
      <c r="AD81" s="39"/>
    </row>
    <row r="82" spans="1:30">
      <c r="A82" s="42">
        <v>1986</v>
      </c>
      <c r="B82" s="44"/>
      <c r="C82" s="43">
        <v>0.98045070422535208</v>
      </c>
      <c r="D82" s="43">
        <v>0.9987774481491396</v>
      </c>
      <c r="E82" s="43">
        <v>0.99909548669745418</v>
      </c>
      <c r="F82" s="43">
        <v>0.99932015613066716</v>
      </c>
      <c r="G82" s="43">
        <v>0.99947188094270711</v>
      </c>
      <c r="H82" s="43"/>
      <c r="I82" s="43">
        <v>0.99963621776249978</v>
      </c>
      <c r="J82" s="43">
        <v>0.99958411609985887</v>
      </c>
      <c r="K82" s="43">
        <v>0.99875597406101668</v>
      </c>
      <c r="L82" s="43">
        <v>0.99774923235512625</v>
      </c>
      <c r="M82" s="43">
        <v>0.99719952121143807</v>
      </c>
      <c r="N82" s="43">
        <v>0.99634490753417815</v>
      </c>
      <c r="O82" s="43">
        <v>0.99550469189329571</v>
      </c>
      <c r="P82" s="43">
        <v>0.99397501633101504</v>
      </c>
      <c r="Q82" s="43">
        <v>0.99196967078742626</v>
      </c>
      <c r="R82" s="43">
        <v>0.98737914462906229</v>
      </c>
      <c r="S82" s="43">
        <v>0.98181599157433419</v>
      </c>
      <c r="T82" s="43">
        <v>0.97293654300003962</v>
      </c>
      <c r="U82" s="43">
        <v>0.96051457060138645</v>
      </c>
      <c r="V82" s="43">
        <v>0.9451423738997875</v>
      </c>
      <c r="W82" s="43">
        <v>0.92108874428132193</v>
      </c>
      <c r="X82" s="43">
        <v>0.89334822734647201</v>
      </c>
      <c r="Y82" s="43">
        <v>0.84381622353789354</v>
      </c>
      <c r="Z82" s="43">
        <v>0.79650938296393536</v>
      </c>
      <c r="AA82" s="43">
        <v>0.74767566093064497</v>
      </c>
      <c r="AB82" s="43">
        <v>0.85125946530675323</v>
      </c>
      <c r="AC82" s="44"/>
      <c r="AD82" s="39"/>
    </row>
    <row r="83" spans="1:30">
      <c r="A83" s="42">
        <v>1987</v>
      </c>
      <c r="B83" s="44"/>
      <c r="C83" s="43">
        <v>0.98072602739726022</v>
      </c>
      <c r="D83" s="43">
        <v>0.99873315613651337</v>
      </c>
      <c r="E83" s="43">
        <v>0.99919719107976801</v>
      </c>
      <c r="F83" s="43">
        <v>0.99933668624675864</v>
      </c>
      <c r="G83" s="43">
        <v>0.99947618141374939</v>
      </c>
      <c r="H83" s="43"/>
      <c r="I83" s="43">
        <v>0.99963416856381615</v>
      </c>
      <c r="J83" s="43">
        <v>0.99957145533827307</v>
      </c>
      <c r="K83" s="43">
        <v>0.99867483022571302</v>
      </c>
      <c r="L83" s="43">
        <v>0.99766195871746488</v>
      </c>
      <c r="M83" s="43">
        <v>0.99721987919850941</v>
      </c>
      <c r="N83" s="43">
        <v>0.99624920600740685</v>
      </c>
      <c r="O83" s="43">
        <v>0.99516523916322164</v>
      </c>
      <c r="P83" s="43">
        <v>0.99399799250664422</v>
      </c>
      <c r="Q83" s="43">
        <v>0.99175206881658773</v>
      </c>
      <c r="R83" s="43">
        <v>0.987539339888722</v>
      </c>
      <c r="S83" s="43">
        <v>0.98181224634424014</v>
      </c>
      <c r="T83" s="43">
        <v>0.97327870489933233</v>
      </c>
      <c r="U83" s="43">
        <v>0.96052599855951726</v>
      </c>
      <c r="V83" s="43">
        <v>0.94556452722599249</v>
      </c>
      <c r="W83" s="43">
        <v>0.92279408371350113</v>
      </c>
      <c r="X83" s="43">
        <v>0.89315049051783779</v>
      </c>
      <c r="Y83" s="43">
        <v>0.84591409452094424</v>
      </c>
      <c r="Z83" s="43">
        <v>0.79546276153812001</v>
      </c>
      <c r="AA83" s="43">
        <v>0.74819744869661675</v>
      </c>
      <c r="AB83" s="43">
        <v>0.84418697562924494</v>
      </c>
      <c r="AC83" s="44"/>
      <c r="AD83" s="39"/>
    </row>
    <row r="84" spans="1:30">
      <c r="A84" s="42">
        <v>1988</v>
      </c>
      <c r="B84" s="44"/>
      <c r="C84" s="43">
        <v>0.98118997361477578</v>
      </c>
      <c r="D84" s="43">
        <v>0.99876998161038832</v>
      </c>
      <c r="E84" s="43">
        <v>0.99919393352698915</v>
      </c>
      <c r="F84" s="43">
        <v>0.99935012633836839</v>
      </c>
      <c r="G84" s="43">
        <v>0.99948400589097919</v>
      </c>
      <c r="H84" s="43"/>
      <c r="I84" s="43">
        <v>0.99961206020440518</v>
      </c>
      <c r="J84" s="43">
        <v>0.99960398074469048</v>
      </c>
      <c r="K84" s="43">
        <v>0.9985268507810855</v>
      </c>
      <c r="L84" s="43">
        <v>0.99751160597499955</v>
      </c>
      <c r="M84" s="43">
        <v>0.99707590013814218</v>
      </c>
      <c r="N84" s="43">
        <v>0.99609203685542413</v>
      </c>
      <c r="O84" s="43">
        <v>0.99493610911253827</v>
      </c>
      <c r="P84" s="43">
        <v>0.99386132386500126</v>
      </c>
      <c r="Q84" s="43">
        <v>0.99147013456381694</v>
      </c>
      <c r="R84" s="43">
        <v>0.98738740231629518</v>
      </c>
      <c r="S84" s="43">
        <v>0.98144212026900701</v>
      </c>
      <c r="T84" s="43">
        <v>0.97280693630242343</v>
      </c>
      <c r="U84" s="43">
        <v>0.96036702896428472</v>
      </c>
      <c r="V84" s="43">
        <v>0.94627402711108055</v>
      </c>
      <c r="W84" s="43">
        <v>0.92167593577738272</v>
      </c>
      <c r="X84" s="43">
        <v>0.89349815291365198</v>
      </c>
      <c r="Y84" s="43">
        <v>0.84347652656686289</v>
      </c>
      <c r="Z84" s="43">
        <v>0.79817143570380999</v>
      </c>
      <c r="AA84" s="43">
        <v>0.73557851879715885</v>
      </c>
      <c r="AB84" s="43">
        <v>0.84086900753567417</v>
      </c>
      <c r="AC84" s="44"/>
      <c r="AD84" s="39"/>
    </row>
    <row r="85" spans="1:30">
      <c r="A85" s="42">
        <v>1989</v>
      </c>
      <c r="B85" s="44"/>
      <c r="C85" s="43">
        <v>0.98118564356435645</v>
      </c>
      <c r="D85" s="43">
        <v>0.99861869661837976</v>
      </c>
      <c r="E85" s="43">
        <v>0.99924163735911042</v>
      </c>
      <c r="F85" s="43">
        <v>0.99936893394525972</v>
      </c>
      <c r="G85" s="43">
        <v>0.99952060647343766</v>
      </c>
      <c r="H85" s="43"/>
      <c r="I85" s="43">
        <v>0.99963767341687826</v>
      </c>
      <c r="J85" s="43">
        <v>0.99958420327314235</v>
      </c>
      <c r="K85" s="43">
        <v>0.99844325443830206</v>
      </c>
      <c r="L85" s="43">
        <v>0.99745706260159006</v>
      </c>
      <c r="M85" s="43">
        <v>0.99702902177510333</v>
      </c>
      <c r="N85" s="43">
        <v>0.99603405989937932</v>
      </c>
      <c r="O85" s="43">
        <v>0.99483957668033018</v>
      </c>
      <c r="P85" s="43">
        <v>0.99366625355295946</v>
      </c>
      <c r="Q85" s="43">
        <v>0.99134388480764668</v>
      </c>
      <c r="R85" s="43">
        <v>0.98717889004737314</v>
      </c>
      <c r="S85" s="43">
        <v>0.98101205326150476</v>
      </c>
      <c r="T85" s="43">
        <v>0.97304443407605756</v>
      </c>
      <c r="U85" s="43">
        <v>0.96100930957123931</v>
      </c>
      <c r="V85" s="43">
        <v>0.94649492884866615</v>
      </c>
      <c r="W85" s="43">
        <v>0.92457963719072811</v>
      </c>
      <c r="X85" s="43">
        <v>0.89765590439363341</v>
      </c>
      <c r="Y85" s="43">
        <v>0.84201751467922237</v>
      </c>
      <c r="Z85" s="43">
        <v>0.79586777883816917</v>
      </c>
      <c r="AA85" s="43">
        <v>0.73602244361483571</v>
      </c>
      <c r="AB85" s="43">
        <v>0.84158492916082828</v>
      </c>
      <c r="AC85" s="44"/>
      <c r="AD85" s="39"/>
    </row>
    <row r="86" spans="1:30">
      <c r="A86" s="42">
        <v>1990</v>
      </c>
      <c r="B86" s="44"/>
      <c r="C86" s="43">
        <v>0.98267361111111107</v>
      </c>
      <c r="D86" s="43">
        <v>0.99869993434011817</v>
      </c>
      <c r="E86" s="43">
        <v>0.99923309258043336</v>
      </c>
      <c r="F86" s="43">
        <v>0.99942744583059751</v>
      </c>
      <c r="G86" s="43">
        <v>0.99952724885095212</v>
      </c>
      <c r="H86" s="43"/>
      <c r="I86" s="43">
        <v>0.99965811489124368</v>
      </c>
      <c r="J86" s="43">
        <v>0.99959953837276394</v>
      </c>
      <c r="K86" s="43">
        <v>0.99823785594639869</v>
      </c>
      <c r="L86" s="43">
        <v>0.99740414507772024</v>
      </c>
      <c r="M86" s="43">
        <v>0.9969115990990991</v>
      </c>
      <c r="N86" s="43">
        <v>0.99609669947886503</v>
      </c>
      <c r="O86" s="43">
        <v>0.99498204787234046</v>
      </c>
      <c r="P86" s="43">
        <v>0.99386803278688529</v>
      </c>
      <c r="Q86" s="43">
        <v>0.99150446428571426</v>
      </c>
      <c r="R86" s="43">
        <v>0.98792827586206899</v>
      </c>
      <c r="S86" s="43">
        <v>0.9817911184210526</v>
      </c>
      <c r="T86" s="43">
        <v>0.973637707948244</v>
      </c>
      <c r="U86" s="43">
        <v>0.96302591792656589</v>
      </c>
      <c r="V86" s="43">
        <v>0.94804645571317159</v>
      </c>
      <c r="W86" s="43">
        <v>0.92811558750418333</v>
      </c>
      <c r="X86" s="43">
        <v>0.89667310463127359</v>
      </c>
      <c r="Y86" s="43">
        <v>0.85005114696354045</v>
      </c>
      <c r="Z86" s="43">
        <v>0.78956796873182422</v>
      </c>
      <c r="AA86" s="43">
        <v>0.75289280718857288</v>
      </c>
      <c r="AB86" s="43">
        <v>0.8495430566906903</v>
      </c>
      <c r="AC86" s="44"/>
      <c r="AD86" s="39"/>
    </row>
    <row r="87" spans="1:30">
      <c r="A87" s="42">
        <v>1991</v>
      </c>
      <c r="B87" s="44"/>
      <c r="C87" s="43">
        <v>0.98413882863340563</v>
      </c>
      <c r="D87" s="43">
        <v>0.99875611285266452</v>
      </c>
      <c r="E87" s="43">
        <v>0.9992426332288401</v>
      </c>
      <c r="F87" s="43">
        <v>0.99935799373040757</v>
      </c>
      <c r="G87" s="43">
        <v>0.99956614420062695</v>
      </c>
      <c r="H87" s="43"/>
      <c r="I87" s="43">
        <v>0.99967379385964916</v>
      </c>
      <c r="J87" s="43">
        <v>0.99957628062360804</v>
      </c>
      <c r="K87" s="43">
        <v>0.99805520774046674</v>
      </c>
      <c r="L87" s="43">
        <v>0.99728870056497176</v>
      </c>
      <c r="M87" s="43">
        <v>0.99688613303269447</v>
      </c>
      <c r="N87" s="43">
        <v>0.99621112372304199</v>
      </c>
      <c r="O87" s="43">
        <v>0.99500319081046584</v>
      </c>
      <c r="P87" s="43">
        <v>0.99376811594202896</v>
      </c>
      <c r="Q87" s="43">
        <v>0.99147830802603032</v>
      </c>
      <c r="R87" s="43">
        <v>0.98818424566088114</v>
      </c>
      <c r="S87" s="43">
        <v>0.98222132471728596</v>
      </c>
      <c r="T87" s="43">
        <v>0.97468909090909095</v>
      </c>
      <c r="U87" s="43">
        <v>0.96364194144956383</v>
      </c>
      <c r="V87" s="43">
        <v>0.94936983746454517</v>
      </c>
      <c r="W87" s="43">
        <v>0.93069999999999997</v>
      </c>
      <c r="X87" s="43">
        <v>0.89467052764207877</v>
      </c>
      <c r="Y87" s="43">
        <v>0.85177060482607336</v>
      </c>
      <c r="Z87" s="43">
        <v>0.7866108551837907</v>
      </c>
      <c r="AA87" s="43">
        <v>0.73131665214324248</v>
      </c>
      <c r="AB87" s="43">
        <v>0.84635742115709767</v>
      </c>
      <c r="AC87" s="44"/>
      <c r="AD87" s="39"/>
    </row>
    <row r="88" spans="1:30">
      <c r="A88" s="41">
        <v>1992</v>
      </c>
      <c r="B88" s="41"/>
      <c r="C88" s="43">
        <v>0.98391376478024417</v>
      </c>
      <c r="D88" s="43">
        <v>0.99891366260657177</v>
      </c>
      <c r="E88" s="43">
        <v>0.99924661165109008</v>
      </c>
      <c r="F88" s="43">
        <v>0.99950179157572083</v>
      </c>
      <c r="G88" s="43">
        <v>0.99960143326057671</v>
      </c>
      <c r="H88" s="43"/>
      <c r="I88" s="43">
        <v>0.99965629936108114</v>
      </c>
      <c r="J88" s="43">
        <v>0.99960498323255043</v>
      </c>
      <c r="K88" s="43">
        <v>0.99812762640639829</v>
      </c>
      <c r="L88" s="43">
        <v>0.9973699442956403</v>
      </c>
      <c r="M88" s="43">
        <v>0.99692184658582317</v>
      </c>
      <c r="N88" s="43">
        <v>0.99637728633951561</v>
      </c>
      <c r="O88" s="43">
        <v>0.99511168622288659</v>
      </c>
      <c r="P88" s="43">
        <v>0.99398053024416089</v>
      </c>
      <c r="Q88" s="43">
        <v>0.99123768376685628</v>
      </c>
      <c r="R88" s="43">
        <v>0.98905725236802955</v>
      </c>
      <c r="S88" s="43">
        <v>0.98214196412583543</v>
      </c>
      <c r="T88" s="43">
        <v>0.97606013061725516</v>
      </c>
      <c r="U88" s="43">
        <v>0.96648352315585218</v>
      </c>
      <c r="V88" s="43">
        <v>0.94968617494626906</v>
      </c>
      <c r="W88" s="43">
        <v>0.93523306006631135</v>
      </c>
      <c r="X88" s="43">
        <v>0.89838251960091031</v>
      </c>
      <c r="Y88" s="43">
        <v>0.84767950955271743</v>
      </c>
      <c r="Z88" s="43">
        <v>0.78928510019912257</v>
      </c>
      <c r="AA88" s="43">
        <v>0.74905465795806125</v>
      </c>
      <c r="AB88" s="43">
        <v>0.85098335854765506</v>
      </c>
      <c r="AC88" s="41"/>
      <c r="AD88" s="39"/>
    </row>
    <row r="89" spans="1:30">
      <c r="A89" s="41">
        <v>1993</v>
      </c>
      <c r="B89" s="41"/>
      <c r="C89" s="43">
        <v>0.98389115243340319</v>
      </c>
      <c r="D89" s="43">
        <v>0.99884509022282431</v>
      </c>
      <c r="E89" s="43">
        <v>0.99925327039355172</v>
      </c>
      <c r="F89" s="43">
        <v>0.99938772974390899</v>
      </c>
      <c r="G89" s="43">
        <v>0.99951978803443842</v>
      </c>
      <c r="H89" s="43"/>
      <c r="I89" s="43">
        <v>0.99968745488323985</v>
      </c>
      <c r="J89" s="43">
        <v>0.99958202913854011</v>
      </c>
      <c r="K89" s="43">
        <v>0.99801034016782986</v>
      </c>
      <c r="L89" s="43">
        <v>0.99716130726628094</v>
      </c>
      <c r="M89" s="43">
        <v>0.99696567028057248</v>
      </c>
      <c r="N89" s="43">
        <v>0.9961227179032538</v>
      </c>
      <c r="O89" s="43">
        <v>0.99500018741244323</v>
      </c>
      <c r="P89" s="43">
        <v>0.99326971068378223</v>
      </c>
      <c r="Q89" s="43">
        <v>0.99146564602941711</v>
      </c>
      <c r="R89" s="43">
        <v>0.98808236954011242</v>
      </c>
      <c r="S89" s="43">
        <v>0.98256283366232677</v>
      </c>
      <c r="T89" s="43">
        <v>0.97501341073071612</v>
      </c>
      <c r="U89" s="43">
        <v>0.96502704819719487</v>
      </c>
      <c r="V89" s="43">
        <v>0.94966998955559323</v>
      </c>
      <c r="W89" s="43">
        <v>0.93134044398050331</v>
      </c>
      <c r="X89" s="43">
        <v>0.89740844331789182</v>
      </c>
      <c r="Y89" s="43">
        <v>0.86059779627278565</v>
      </c>
      <c r="Z89" s="43">
        <v>0.82281630074237877</v>
      </c>
      <c r="AA89" s="43">
        <v>0.76309714082756175</v>
      </c>
      <c r="AB89" s="43">
        <v>0.74049079754601221</v>
      </c>
      <c r="AC89" s="41"/>
      <c r="AD89" s="39"/>
    </row>
    <row r="90" spans="1:30">
      <c r="A90" s="41">
        <v>1994</v>
      </c>
      <c r="B90" s="41"/>
      <c r="C90" s="43">
        <v>0.98467596534587032</v>
      </c>
      <c r="D90" s="43">
        <v>0.9988449108199704</v>
      </c>
      <c r="E90" s="43">
        <v>0.99926884045717712</v>
      </c>
      <c r="F90" s="43">
        <v>0.99942126459639757</v>
      </c>
      <c r="G90" s="43">
        <v>0.99949747666600774</v>
      </c>
      <c r="H90" s="43"/>
      <c r="I90" s="43">
        <v>0.99966984502679113</v>
      </c>
      <c r="J90" s="43">
        <v>0.99957382787186355</v>
      </c>
      <c r="K90" s="43">
        <v>0.99801455554673624</v>
      </c>
      <c r="L90" s="43">
        <v>0.99731566129854266</v>
      </c>
      <c r="M90" s="43">
        <v>0.99698860007321111</v>
      </c>
      <c r="N90" s="43">
        <v>0.99602499881355455</v>
      </c>
      <c r="O90" s="43">
        <v>0.99501468359900269</v>
      </c>
      <c r="P90" s="43">
        <v>0.99326477394653556</v>
      </c>
      <c r="Q90" s="43">
        <v>0.99135653126510981</v>
      </c>
      <c r="R90" s="43">
        <v>0.98799574226208342</v>
      </c>
      <c r="S90" s="43">
        <v>0.98338444705752937</v>
      </c>
      <c r="T90" s="43">
        <v>0.97581482433017408</v>
      </c>
      <c r="U90" s="43">
        <v>0.96650695806853404</v>
      </c>
      <c r="V90" s="43">
        <v>0.95010925862713114</v>
      </c>
      <c r="W90" s="43">
        <v>0.93378211124409238</v>
      </c>
      <c r="X90" s="43">
        <v>0.89985121156298709</v>
      </c>
      <c r="Y90" s="43">
        <v>0.86632257276364411</v>
      </c>
      <c r="Z90" s="43">
        <v>0.83486538531410093</v>
      </c>
      <c r="AA90" s="43">
        <v>0.78235392600033482</v>
      </c>
      <c r="AB90" s="43">
        <v>0.74561403508771928</v>
      </c>
      <c r="AC90" s="41"/>
      <c r="AD90" s="39"/>
    </row>
    <row r="91" spans="1:30">
      <c r="A91" s="41">
        <v>1995</v>
      </c>
      <c r="B91" s="41"/>
      <c r="C91" s="43">
        <v>0.9860872149995088</v>
      </c>
      <c r="D91" s="43">
        <v>0.99891788593610031</v>
      </c>
      <c r="E91" s="43">
        <v>0.99930486712451483</v>
      </c>
      <c r="F91" s="43">
        <v>0.99948880262765005</v>
      </c>
      <c r="G91" s="43">
        <v>0.99958435353836961</v>
      </c>
      <c r="H91" s="43"/>
      <c r="I91" s="43">
        <v>0.99968918549221153</v>
      </c>
      <c r="J91" s="43">
        <v>0.99959367832901747</v>
      </c>
      <c r="K91" s="43">
        <v>0.99825112231127267</v>
      </c>
      <c r="L91" s="43">
        <v>0.99748899551446846</v>
      </c>
      <c r="M91" s="43">
        <v>0.99713212288980935</v>
      </c>
      <c r="N91" s="43">
        <v>0.99619880427983254</v>
      </c>
      <c r="O91" s="43">
        <v>0.99507787132489933</v>
      </c>
      <c r="P91" s="43">
        <v>0.99337482160367374</v>
      </c>
      <c r="Q91" s="43">
        <v>0.99130920001871148</v>
      </c>
      <c r="R91" s="43">
        <v>0.98810842193444715</v>
      </c>
      <c r="S91" s="43">
        <v>0.98356022117249042</v>
      </c>
      <c r="T91" s="43">
        <v>0.97552538583836101</v>
      </c>
      <c r="U91" s="43">
        <v>0.96722060963557266</v>
      </c>
      <c r="V91" s="43">
        <v>0.95051483180751417</v>
      </c>
      <c r="W91" s="43">
        <v>0.9339833665662497</v>
      </c>
      <c r="X91" s="43">
        <v>0.90153613349715056</v>
      </c>
      <c r="Y91" s="43">
        <v>0.85922774675765901</v>
      </c>
      <c r="Z91" s="43">
        <v>0.84242362800756965</v>
      </c>
      <c r="AA91" s="43">
        <v>0.79060554612337297</v>
      </c>
      <c r="AB91" s="43">
        <v>0.76315789473684215</v>
      </c>
      <c r="AC91" s="41"/>
      <c r="AD91" s="39"/>
    </row>
    <row r="92" spans="1:30">
      <c r="A92" s="41">
        <v>1996</v>
      </c>
      <c r="B92" s="41"/>
      <c r="C92" s="43">
        <v>0.98600421500666346</v>
      </c>
      <c r="D92" s="43">
        <v>0.99910716506103969</v>
      </c>
      <c r="E92" s="43">
        <v>0.99935948797857199</v>
      </c>
      <c r="F92" s="43">
        <v>0.999471092345942</v>
      </c>
      <c r="G92" s="43">
        <v>0.99958269671331201</v>
      </c>
      <c r="H92" s="43"/>
      <c r="I92" s="43">
        <v>0.99969388635615331</v>
      </c>
      <c r="J92" s="43">
        <v>0.99962117915408755</v>
      </c>
      <c r="K92" s="43">
        <v>0.99838873168920017</v>
      </c>
      <c r="L92" s="43">
        <v>0.99759732292628323</v>
      </c>
      <c r="M92" s="43">
        <v>0.99745291177973927</v>
      </c>
      <c r="N92" s="43">
        <v>0.99672969593095451</v>
      </c>
      <c r="O92" s="43">
        <v>0.99575246349501312</v>
      </c>
      <c r="P92" s="43">
        <v>0.9941053608437227</v>
      </c>
      <c r="Q92" s="43">
        <v>0.99182732134175988</v>
      </c>
      <c r="R92" s="43">
        <v>0.98886122439034119</v>
      </c>
      <c r="S92" s="43">
        <v>0.98400434556757688</v>
      </c>
      <c r="T92" s="43">
        <v>0.97590095674552624</v>
      </c>
      <c r="U92" s="43">
        <v>0.96880524926557299</v>
      </c>
      <c r="V92" s="43">
        <v>0.9516956689718119</v>
      </c>
      <c r="W92" s="43">
        <v>0.93449696533471294</v>
      </c>
      <c r="X92" s="43">
        <v>0.90380655289824041</v>
      </c>
      <c r="Y92" s="43">
        <v>0.86290000570418113</v>
      </c>
      <c r="Z92" s="43">
        <v>0.8421122816375517</v>
      </c>
      <c r="AA92" s="43">
        <v>0.82482678983833724</v>
      </c>
      <c r="AB92" s="43">
        <v>0.76306620209059228</v>
      </c>
      <c r="AC92" s="41"/>
      <c r="AD92" s="39"/>
    </row>
    <row r="93" spans="1:30">
      <c r="A93" s="41">
        <v>1997</v>
      </c>
      <c r="B93" s="41"/>
      <c r="C93" s="43">
        <v>0.98654444196020241</v>
      </c>
      <c r="D93" s="43">
        <v>0.9991421129559539</v>
      </c>
      <c r="E93" s="43">
        <v>0.99942476938087088</v>
      </c>
      <c r="F93" s="43">
        <v>0.99949171432361428</v>
      </c>
      <c r="G93" s="43">
        <v>0.99963304253607277</v>
      </c>
      <c r="H93" s="43"/>
      <c r="I93" s="43">
        <v>0.99971601648232811</v>
      </c>
      <c r="J93" s="43">
        <v>0.99965928162481499</v>
      </c>
      <c r="K93" s="43">
        <v>0.99856388705241317</v>
      </c>
      <c r="L93" s="43">
        <v>0.99770100563233721</v>
      </c>
      <c r="M93" s="43">
        <v>0.99766471711322191</v>
      </c>
      <c r="N93" s="43">
        <v>0.99733157562275132</v>
      </c>
      <c r="O93" s="43">
        <v>0.99646302561209232</v>
      </c>
      <c r="P93" s="43">
        <v>0.9950088789229129</v>
      </c>
      <c r="Q93" s="43">
        <v>0.9923382990844537</v>
      </c>
      <c r="R93" s="43">
        <v>0.98942707598309831</v>
      </c>
      <c r="S93" s="43">
        <v>0.98437053886789616</v>
      </c>
      <c r="T93" s="43">
        <v>0.9766448424375368</v>
      </c>
      <c r="U93" s="43">
        <v>0.96960752262475502</v>
      </c>
      <c r="V93" s="43">
        <v>0.95335913214489632</v>
      </c>
      <c r="W93" s="43">
        <v>0.93685288306089454</v>
      </c>
      <c r="X93" s="43">
        <v>0.90732981516348876</v>
      </c>
      <c r="Y93" s="43">
        <v>0.8634107329987315</v>
      </c>
      <c r="Z93" s="43">
        <v>0.84217380256638297</v>
      </c>
      <c r="AA93" s="43">
        <v>0.82387643462404803</v>
      </c>
      <c r="AB93" s="43">
        <v>0.72636815920398012</v>
      </c>
      <c r="AC93" s="41"/>
      <c r="AD93" s="39"/>
    </row>
    <row r="94" spans="1:30">
      <c r="A94" s="56">
        <f>A93+1</f>
        <v>1998</v>
      </c>
      <c r="C94" s="96">
        <v>0.98658320184428749</v>
      </c>
      <c r="D94" s="96">
        <v>0.99946651439854184</v>
      </c>
      <c r="E94" s="96">
        <v>0.99946651439854184</v>
      </c>
      <c r="F94" s="96">
        <v>0.99946651439854184</v>
      </c>
      <c r="G94" s="96">
        <v>0.99946651439854184</v>
      </c>
      <c r="H94" s="96"/>
      <c r="I94" s="96">
        <v>0.99726450661904353</v>
      </c>
      <c r="J94" s="96">
        <v>0.99971318637326967</v>
      </c>
      <c r="K94" s="96">
        <v>0.99966000017969392</v>
      </c>
      <c r="L94" s="96">
        <v>0.99857079852546282</v>
      </c>
      <c r="M94" s="96">
        <v>0.9980781895718619</v>
      </c>
      <c r="N94" s="96">
        <v>0.99799577470570833</v>
      </c>
      <c r="O94" s="96">
        <v>0.99773611964761322</v>
      </c>
      <c r="P94" s="96">
        <v>0.99660739869331227</v>
      </c>
      <c r="Q94" s="96">
        <v>0.99436353604208638</v>
      </c>
      <c r="R94" s="96">
        <v>0.99073341043330432</v>
      </c>
      <c r="S94" s="96">
        <v>0.98690615318633323</v>
      </c>
      <c r="T94" s="96">
        <v>0.98183582853071594</v>
      </c>
      <c r="U94" s="96">
        <v>0.97364265324334986</v>
      </c>
      <c r="V94" s="96">
        <v>0.96008060453400501</v>
      </c>
      <c r="W94" s="96">
        <v>0.93601252242428501</v>
      </c>
      <c r="X94" s="96">
        <v>0.87887852698884361</v>
      </c>
      <c r="Y94" s="96">
        <v>0.86174449529518182</v>
      </c>
      <c r="Z94" s="98">
        <v>0.83049312311304935</v>
      </c>
      <c r="AA94" s="98">
        <v>0.79983349191246433</v>
      </c>
      <c r="AB94" s="98">
        <v>0.79837067209775969</v>
      </c>
    </row>
    <row r="95" spans="1:30">
      <c r="A95" s="56">
        <f t="shared" ref="A95:A102" si="0">A94+1</f>
        <v>1999</v>
      </c>
      <c r="C95" s="96">
        <v>0.98689633943987798</v>
      </c>
      <c r="D95" s="96">
        <v>0.9994779851515776</v>
      </c>
      <c r="E95" s="96">
        <v>0.9994779851515776</v>
      </c>
      <c r="F95" s="96">
        <v>0.9994779851515776</v>
      </c>
      <c r="G95" s="96">
        <v>0.9994779851515776</v>
      </c>
      <c r="H95" s="96"/>
      <c r="I95" s="96">
        <v>0.99729884144156655</v>
      </c>
      <c r="J95" s="96">
        <v>0.99973478581699504</v>
      </c>
      <c r="K95" s="96">
        <v>0.99968560040555687</v>
      </c>
      <c r="L95" s="96">
        <v>0.99866596088104986</v>
      </c>
      <c r="M95" s="96">
        <v>0.99811519156629491</v>
      </c>
      <c r="N95" s="96">
        <v>0.99815262066498323</v>
      </c>
      <c r="O95" s="96">
        <v>0.99788502811401913</v>
      </c>
      <c r="P95" s="96">
        <v>0.99678473971624471</v>
      </c>
      <c r="Q95" s="96">
        <v>0.99452077722593835</v>
      </c>
      <c r="R95" s="96">
        <v>0.9910900225183279</v>
      </c>
      <c r="S95" s="96">
        <v>0.98679183790646041</v>
      </c>
      <c r="T95" s="96">
        <v>0.98170725363573541</v>
      </c>
      <c r="U95" s="96">
        <v>0.97403761076431827</v>
      </c>
      <c r="V95" s="96">
        <v>0.96077513757736432</v>
      </c>
      <c r="W95" s="96">
        <v>0.93637171678196396</v>
      </c>
      <c r="X95" s="96">
        <v>0.87883465913077874</v>
      </c>
      <c r="Y95" s="96">
        <v>0.85972085154377553</v>
      </c>
      <c r="Z95" s="98">
        <v>0.81230976144970624</v>
      </c>
      <c r="AA95" s="98">
        <v>0.7946325731398296</v>
      </c>
      <c r="AB95" s="98">
        <v>0.83763345195729544</v>
      </c>
    </row>
    <row r="96" spans="1:30">
      <c r="A96" s="56">
        <f t="shared" si="0"/>
        <v>2000</v>
      </c>
      <c r="C96" s="96">
        <v>0.98718171155727974</v>
      </c>
      <c r="D96" s="96">
        <v>0.99952272553982946</v>
      </c>
      <c r="E96" s="96">
        <v>0.99952272553982946</v>
      </c>
      <c r="F96" s="96">
        <v>0.99952272553982946</v>
      </c>
      <c r="G96" s="96">
        <v>0.99952272553982946</v>
      </c>
      <c r="H96" s="96"/>
      <c r="I96" s="96">
        <v>0.99728174590456409</v>
      </c>
      <c r="J96" s="96">
        <v>0.99978095093475483</v>
      </c>
      <c r="K96" s="96">
        <v>0.99970487929838259</v>
      </c>
      <c r="L96" s="96">
        <v>0.99876533151477476</v>
      </c>
      <c r="M96" s="96">
        <v>0.99807992196737305</v>
      </c>
      <c r="N96" s="96">
        <v>0.99811456625791661</v>
      </c>
      <c r="O96" s="96">
        <v>0.99797287614740982</v>
      </c>
      <c r="P96" s="96">
        <v>0.99697463567963385</v>
      </c>
      <c r="Q96" s="96">
        <v>0.99483682710552379</v>
      </c>
      <c r="R96" s="96">
        <v>0.99174517200042678</v>
      </c>
      <c r="S96" s="96">
        <v>0.98650584540709985</v>
      </c>
      <c r="T96" s="96">
        <v>0.98235471904698091</v>
      </c>
      <c r="U96" s="96">
        <v>0.97461001683486226</v>
      </c>
      <c r="V96" s="96">
        <v>0.96256896691013982</v>
      </c>
      <c r="W96" s="96">
        <v>0.93897340688402409</v>
      </c>
      <c r="X96" s="96">
        <v>0.88666534574995048</v>
      </c>
      <c r="Y96" s="96">
        <v>0.86730786133119042</v>
      </c>
      <c r="Z96" s="98">
        <v>0.81005176273083379</v>
      </c>
      <c r="AA96" s="98">
        <v>0.75727055268790133</v>
      </c>
      <c r="AB96" s="98">
        <v>0.81814236111111116</v>
      </c>
    </row>
    <row r="97" spans="1:28">
      <c r="A97" s="56">
        <f t="shared" si="0"/>
        <v>2001</v>
      </c>
      <c r="C97" s="96">
        <v>0.98817725759860708</v>
      </c>
      <c r="D97" s="96">
        <v>0.99953161974039517</v>
      </c>
      <c r="E97" s="96">
        <v>0.99953161974039517</v>
      </c>
      <c r="F97" s="96">
        <v>0.99953161974039517</v>
      </c>
      <c r="G97" s="96">
        <v>0.99953161974039517</v>
      </c>
      <c r="H97" s="96"/>
      <c r="I97" s="96">
        <v>0.99731845348971859</v>
      </c>
      <c r="J97" s="96">
        <v>0.99978914160185073</v>
      </c>
      <c r="K97" s="96">
        <v>0.99970056751316549</v>
      </c>
      <c r="L97" s="96">
        <v>0.99879354299582268</v>
      </c>
      <c r="M97" s="96">
        <v>0.99797888417135283</v>
      </c>
      <c r="N97" s="96">
        <v>0.99818096329158834</v>
      </c>
      <c r="O97" s="96">
        <v>0.9979481941243471</v>
      </c>
      <c r="P97" s="96">
        <v>0.99697551548658148</v>
      </c>
      <c r="Q97" s="96">
        <v>0.99509226767747072</v>
      </c>
      <c r="R97" s="96">
        <v>0.99206342203064035</v>
      </c>
      <c r="S97" s="96">
        <v>0.98630306048435112</v>
      </c>
      <c r="T97" s="96">
        <v>0.98238148033911588</v>
      </c>
      <c r="U97" s="96">
        <v>0.97530272957695019</v>
      </c>
      <c r="V97" s="96">
        <v>0.96235733047641869</v>
      </c>
      <c r="W97" s="96">
        <v>0.94225875332728815</v>
      </c>
      <c r="X97" s="96">
        <v>0.89299460247329709</v>
      </c>
      <c r="Y97" s="96">
        <v>0.87189867910619112</v>
      </c>
      <c r="Z97" s="98">
        <v>0.82775134593714783</v>
      </c>
      <c r="AA97" s="98">
        <v>0.78690448251584133</v>
      </c>
      <c r="AB97" s="98">
        <v>0.81210325856961485</v>
      </c>
    </row>
    <row r="98" spans="1:28">
      <c r="A98" s="56">
        <f t="shared" si="0"/>
        <v>2002</v>
      </c>
      <c r="C98" s="96">
        <v>0.98819389362438981</v>
      </c>
      <c r="D98" s="96">
        <v>0.99951474672125007</v>
      </c>
      <c r="E98" s="96">
        <v>0.99951474672125007</v>
      </c>
      <c r="F98" s="96">
        <v>0.99951474672125007</v>
      </c>
      <c r="G98" s="96">
        <v>0.99951474672125007</v>
      </c>
      <c r="H98" s="96"/>
      <c r="I98" s="96">
        <v>0.99729858201988708</v>
      </c>
      <c r="J98" s="96">
        <v>0.99979839635360357</v>
      </c>
      <c r="K98" s="96">
        <v>0.99967983044541897</v>
      </c>
      <c r="L98" s="96">
        <v>0.99889499928897629</v>
      </c>
      <c r="M98" s="96">
        <v>0.99797210052324303</v>
      </c>
      <c r="N98" s="96">
        <v>0.9981709305776334</v>
      </c>
      <c r="O98" s="96">
        <v>0.99791659334509453</v>
      </c>
      <c r="P98" s="96">
        <v>0.99705201567027413</v>
      </c>
      <c r="Q98" s="96">
        <v>0.99542070387723847</v>
      </c>
      <c r="R98" s="96">
        <v>0.99231170908138899</v>
      </c>
      <c r="S98" s="96">
        <v>0.98663547202053847</v>
      </c>
      <c r="T98" s="96">
        <v>0.9821040857065555</v>
      </c>
      <c r="U98" s="96">
        <v>0.97498914594058173</v>
      </c>
      <c r="V98" s="96">
        <v>0.96339562244070753</v>
      </c>
      <c r="W98" s="96">
        <v>0.94440919828990622</v>
      </c>
      <c r="X98" s="96">
        <v>0.89926933628247319</v>
      </c>
      <c r="Y98" s="96">
        <v>0.87661274401644385</v>
      </c>
      <c r="Z98" s="98">
        <v>0.83079847908745252</v>
      </c>
      <c r="AA98" s="98">
        <v>0.79264140582097742</v>
      </c>
      <c r="AB98" s="98">
        <v>0.79762912785774764</v>
      </c>
    </row>
    <row r="99" spans="1:28">
      <c r="A99" s="56">
        <f t="shared" si="0"/>
        <v>2003</v>
      </c>
      <c r="C99" s="96">
        <v>0.98809870015421897</v>
      </c>
      <c r="D99" s="96">
        <v>0.99952195742875327</v>
      </c>
      <c r="E99" s="96">
        <v>0.99952195742875327</v>
      </c>
      <c r="F99" s="96">
        <v>0.99952195742875327</v>
      </c>
      <c r="G99" s="96">
        <v>0.99952195742875327</v>
      </c>
      <c r="H99" s="96"/>
      <c r="I99" s="96">
        <v>0.99720440385825382</v>
      </c>
      <c r="J99" s="96">
        <v>0.99982075389674852</v>
      </c>
      <c r="K99" s="96">
        <v>0.99968472883558368</v>
      </c>
      <c r="L99" s="96">
        <v>0.99890685123467005</v>
      </c>
      <c r="M99" s="96">
        <v>0.99794133437900479</v>
      </c>
      <c r="N99" s="96">
        <v>0.99820902918348475</v>
      </c>
      <c r="O99" s="96">
        <v>0.99796318482739643</v>
      </c>
      <c r="P99" s="96">
        <v>0.99728835257747184</v>
      </c>
      <c r="Q99" s="96">
        <v>0.99552482974100831</v>
      </c>
      <c r="R99" s="96">
        <v>0.99226361918919759</v>
      </c>
      <c r="S99" s="96">
        <v>0.98691027006189602</v>
      </c>
      <c r="T99" s="96">
        <v>0.98208989217700982</v>
      </c>
      <c r="U99" s="96">
        <v>0.97511814238667704</v>
      </c>
      <c r="V99" s="96">
        <v>0.96396002765722166</v>
      </c>
      <c r="W99" s="96">
        <v>0.94496901648485909</v>
      </c>
      <c r="X99" s="96">
        <v>0.90516346916770085</v>
      </c>
      <c r="Y99" s="96">
        <v>0.88154350037447327</v>
      </c>
      <c r="Z99" s="98">
        <v>0.84463948814699363</v>
      </c>
      <c r="AA99" s="98">
        <v>0.80406504065040652</v>
      </c>
      <c r="AB99" s="98">
        <v>0.81489184692179695</v>
      </c>
    </row>
    <row r="100" spans="1:28">
      <c r="A100" s="56">
        <f t="shared" si="0"/>
        <v>2004</v>
      </c>
      <c r="C100" s="96">
        <v>0.98828065394509768</v>
      </c>
      <c r="D100" s="96">
        <v>0.99957085319505645</v>
      </c>
      <c r="E100" s="96">
        <v>0.99957085319505645</v>
      </c>
      <c r="F100" s="96">
        <v>0.99957085319505645</v>
      </c>
      <c r="G100" s="96">
        <v>0.99957085319505645</v>
      </c>
      <c r="H100" s="96"/>
      <c r="I100" s="96">
        <v>0.99717901941010501</v>
      </c>
      <c r="J100" s="96">
        <v>0.99980760373125166</v>
      </c>
      <c r="K100" s="96">
        <v>0.99972606701702704</v>
      </c>
      <c r="L100" s="96">
        <v>0.99892201534395575</v>
      </c>
      <c r="M100" s="96">
        <v>0.99808825069504681</v>
      </c>
      <c r="N100" s="96">
        <v>0.99819258773450326</v>
      </c>
      <c r="O100" s="96">
        <v>0.9979933103683295</v>
      </c>
      <c r="P100" s="96">
        <v>0.99752996924559867</v>
      </c>
      <c r="Q100" s="96">
        <v>0.9959196242553725</v>
      </c>
      <c r="R100" s="96">
        <v>0.9926475088139427</v>
      </c>
      <c r="S100" s="96">
        <v>0.98778490707211886</v>
      </c>
      <c r="T100" s="96">
        <v>0.98179748158471036</v>
      </c>
      <c r="U100" s="96">
        <v>0.97589084216208477</v>
      </c>
      <c r="V100" s="96">
        <v>0.96516848746975403</v>
      </c>
      <c r="W100" s="96">
        <v>0.94775764537325236</v>
      </c>
      <c r="X100" s="96">
        <v>0.91176871145353022</v>
      </c>
      <c r="Y100" s="96">
        <v>0.88706674380686901</v>
      </c>
      <c r="Z100" s="98">
        <v>0.8460508356725297</v>
      </c>
      <c r="AA100" s="98">
        <v>0.81701799980748868</v>
      </c>
      <c r="AB100" s="98">
        <v>0.819006309148265</v>
      </c>
    </row>
    <row r="101" spans="1:28">
      <c r="A101" s="56">
        <f t="shared" si="0"/>
        <v>2005</v>
      </c>
      <c r="C101" s="96">
        <v>0.98840236092555311</v>
      </c>
      <c r="D101" s="96">
        <v>0.99957955971318213</v>
      </c>
      <c r="E101" s="96">
        <v>0.99957955971318213</v>
      </c>
      <c r="F101" s="96">
        <v>0.99957955971318213</v>
      </c>
      <c r="G101" s="96">
        <v>0.99957955971318213</v>
      </c>
      <c r="H101" s="96"/>
      <c r="I101" s="96">
        <v>0.99712177629603238</v>
      </c>
      <c r="J101" s="96">
        <v>0.99981338937496711</v>
      </c>
      <c r="K101" s="96">
        <v>0.99972056798279008</v>
      </c>
      <c r="L101" s="96">
        <v>0.99885371914302323</v>
      </c>
      <c r="M101" s="96">
        <v>0.99802463514341488</v>
      </c>
      <c r="N101" s="96">
        <v>0.99810598371890269</v>
      </c>
      <c r="O101" s="96">
        <v>0.99795543622885852</v>
      </c>
      <c r="P101" s="96">
        <v>0.99755596496686816</v>
      </c>
      <c r="Q101" s="96">
        <v>0.99601354915232809</v>
      </c>
      <c r="R101" s="96">
        <v>0.99281323158623991</v>
      </c>
      <c r="S101" s="96">
        <v>0.98820747584567714</v>
      </c>
      <c r="T101" s="96">
        <v>0.98103398733515201</v>
      </c>
      <c r="U101" s="96">
        <v>0.9757749282634236</v>
      </c>
      <c r="V101" s="96">
        <v>0.96591044750665123</v>
      </c>
      <c r="W101" s="96">
        <v>0.94814314246669973</v>
      </c>
      <c r="X101" s="96">
        <v>0.91515054617956448</v>
      </c>
      <c r="Y101" s="96">
        <v>0.89025037387235273</v>
      </c>
      <c r="Z101" s="98">
        <v>0.85405775150241858</v>
      </c>
      <c r="AA101" s="98">
        <v>0.82667234767788667</v>
      </c>
      <c r="AB101" s="98">
        <v>0.83849799489609911</v>
      </c>
    </row>
    <row r="102" spans="1:28">
      <c r="A102" s="56">
        <f t="shared" si="0"/>
        <v>2006</v>
      </c>
      <c r="C102" s="96">
        <v>0.98853616955483314</v>
      </c>
      <c r="D102" s="96">
        <v>0.99958974381120447</v>
      </c>
      <c r="E102" s="96">
        <v>0.99958974381120447</v>
      </c>
      <c r="F102" s="96">
        <v>0.99958974381120447</v>
      </c>
      <c r="G102" s="96">
        <v>0.99958974381120447</v>
      </c>
      <c r="H102" s="96"/>
      <c r="I102" s="96">
        <v>0.99711375288850379</v>
      </c>
      <c r="J102" s="96">
        <v>0.99981345561600343</v>
      </c>
      <c r="K102" s="96">
        <v>0.99977297910867269</v>
      </c>
      <c r="L102" s="96">
        <v>0.9987931694267248</v>
      </c>
      <c r="M102" s="96">
        <v>0.9980907838057933</v>
      </c>
      <c r="N102" s="96">
        <v>0.99802303526065117</v>
      </c>
      <c r="O102" s="96">
        <v>0.99803984864408302</v>
      </c>
      <c r="P102" s="96">
        <v>0.99755052290290336</v>
      </c>
      <c r="Q102" s="96">
        <v>0.99617191813650052</v>
      </c>
      <c r="R102" s="96">
        <v>0.9932184882937154</v>
      </c>
      <c r="S102" s="96">
        <v>0.98881947963244188</v>
      </c>
      <c r="T102" s="96">
        <v>0.98095802958814993</v>
      </c>
      <c r="U102" s="96">
        <v>0.97641519555401612</v>
      </c>
      <c r="V102" s="96">
        <v>0.96688208609795112</v>
      </c>
      <c r="W102" s="96">
        <v>0.94940679444311404</v>
      </c>
      <c r="X102" s="96">
        <v>0.92027831107117086</v>
      </c>
      <c r="Y102" s="96">
        <v>0.89562895138434706</v>
      </c>
      <c r="Z102" s="98">
        <v>0.85656384758583315</v>
      </c>
      <c r="AA102" s="98">
        <v>0.84696425784298424</v>
      </c>
      <c r="AB102" s="98">
        <v>0.84044862518089725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AD68"/>
  <sheetViews>
    <sheetView workbookViewId="0"/>
  </sheetViews>
  <sheetFormatPr defaultColWidth="10.7109375" defaultRowHeight="12.75"/>
  <cols>
    <col min="1" max="1" width="21.42578125" style="19" customWidth="1"/>
    <col min="2" max="16384" width="10.710937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f>SUM(H12:AC12)</f>
        <v>14.902412669998492</v>
      </c>
      <c r="C12" s="21">
        <f>'Raw Data (NEAF)'!C12/'1 minus TOT (NEAF)'!C46</f>
        <v>0</v>
      </c>
      <c r="D12" s="21">
        <f>'Raw Data (NEAF)'!D12/'1 minus TOT (NEAF)'!D46</f>
        <v>0</v>
      </c>
      <c r="E12" s="21">
        <f>'Raw Data (NEAF)'!E12/'1 minus TOT (NEAF)'!E46</f>
        <v>0</v>
      </c>
      <c r="F12" s="21">
        <f>'Raw Data (NEAF)'!F12/'1 minus TOT (NEAF)'!F46</f>
        <v>0</v>
      </c>
      <c r="G12" s="21">
        <f>'Raw Data (NEAF)'!G12/'1 minus TOT (NEAF)'!G46</f>
        <v>0</v>
      </c>
      <c r="H12" s="21">
        <f>SUM(C12:G12)</f>
        <v>0</v>
      </c>
      <c r="I12" s="21">
        <f>'Raw Data (NEAF)'!I12/'1 minus TOT (NEAF)'!I46</f>
        <v>0</v>
      </c>
      <c r="J12" s="21">
        <f>'Raw Data (NEAF)'!J12/'1 minus TOT (NEAF)'!J46</f>
        <v>0</v>
      </c>
      <c r="K12" s="21">
        <f>'Raw Data (NEAF)'!K12/'1 minus TOT (NEAF)'!K46</f>
        <v>0</v>
      </c>
      <c r="L12" s="21">
        <f>'Raw Data (NEAF)'!L12/'1 minus TOT (NEAF)'!L46</f>
        <v>0</v>
      </c>
      <c r="M12" s="21">
        <f>'Raw Data (NEAF)'!M12/'1 minus TOT (NEAF)'!M46</f>
        <v>0</v>
      </c>
      <c r="N12" s="21">
        <f>'Raw Data (NEAF)'!N12/'1 minus TOT (NEAF)'!N46</f>
        <v>0</v>
      </c>
      <c r="O12" s="21">
        <f>'Raw Data (NEAF)'!O12/'1 minus TOT (NEAF)'!O46</f>
        <v>1.0059225786111592</v>
      </c>
      <c r="P12" s="21">
        <f>'Raw Data (NEAF)'!P12/'1 minus TOT (NEAF)'!P46</f>
        <v>1.0089758430930853</v>
      </c>
      <c r="Q12" s="21">
        <f>'Raw Data (NEAF)'!Q12/'1 minus TOT (NEAF)'!Q46</f>
        <v>2.0259932789092812</v>
      </c>
      <c r="R12" s="21">
        <f>'Raw Data (NEAF)'!R12/'1 minus TOT (NEAF)'!R46</f>
        <v>0</v>
      </c>
      <c r="S12" s="21">
        <f>'Raw Data (NEAF)'!S12/'1 minus TOT (NEAF)'!S46</f>
        <v>1.0281285399889499</v>
      </c>
      <c r="T12" s="21">
        <f>'Raw Data (NEAF)'!T12/'1 minus TOT (NEAF)'!T46</f>
        <v>2.0767338483449138</v>
      </c>
      <c r="U12" s="21">
        <f>'Raw Data (NEAF)'!U12/'1 minus TOT (NEAF)'!U46</f>
        <v>2.1102029212125522</v>
      </c>
      <c r="V12" s="21">
        <f>'Raw Data (NEAF)'!V12/'1 minus TOT (NEAF)'!V46</f>
        <v>2.1443487135203028</v>
      </c>
      <c r="W12" s="21">
        <f>'Raw Data (NEAF)'!W12/'1 minus TOT (NEAF)'!W46</f>
        <v>1.1045772116430401</v>
      </c>
      <c r="X12" s="21">
        <f>'Raw Data (NEAF)'!X12/'1 minus TOT (NEAF)'!X46</f>
        <v>0</v>
      </c>
      <c r="Y12" s="21">
        <f>'Raw Data (NEAF)'!Y12/'1 minus TOT (NEAF)'!Y46</f>
        <v>2.397529734675206</v>
      </c>
      <c r="Z12" s="21">
        <f>'Raw Data (NEAF)'!Z12/'1 minus TOT (NEAF)'!Z46</f>
        <v>0</v>
      </c>
      <c r="AA12" s="21">
        <f>'Raw Data (NEAF)'!AA12/'1 minus TOT (NEAF)'!AA46</f>
        <v>0</v>
      </c>
      <c r="AB12" s="21">
        <f>'Raw Data (NEAF)'!AB12/'1 minus TOT (NEAF)'!AB46</f>
        <v>0</v>
      </c>
      <c r="AC12" s="21"/>
    </row>
    <row r="13" spans="1:30" s="22" customFormat="1">
      <c r="A13" s="20">
        <v>1951</v>
      </c>
      <c r="B13" s="21">
        <f t="shared" ref="B13:B39" si="0">SUM(H13:AC13)</f>
        <v>16.37886424428612</v>
      </c>
      <c r="C13" s="21">
        <f>'Raw Data (NEAF)'!C13/'1 minus TOT (NEAF)'!C47</f>
        <v>0</v>
      </c>
      <c r="D13" s="21">
        <f>'Raw Data (NEAF)'!D13/'1 minus TOT (NEAF)'!D47</f>
        <v>0</v>
      </c>
      <c r="E13" s="21">
        <f>'Raw Data (NEAF)'!E13/'1 minus TOT (NEAF)'!E47</f>
        <v>0</v>
      </c>
      <c r="F13" s="21">
        <f>'Raw Data (NEAF)'!F13/'1 minus TOT (NEAF)'!F47</f>
        <v>0</v>
      </c>
      <c r="G13" s="21">
        <f>'Raw Data (NEAF)'!G13/'1 minus TOT (NEAF)'!G47</f>
        <v>0</v>
      </c>
      <c r="H13" s="21">
        <f t="shared" ref="H13:H39" si="1">SUM(C13:G13)</f>
        <v>0</v>
      </c>
      <c r="I13" s="21">
        <f>'Raw Data (NEAF)'!I13/'1 minus TOT (NEAF)'!I47</f>
        <v>0</v>
      </c>
      <c r="J13" s="21">
        <f>'Raw Data (NEAF)'!J13/'1 minus TOT (NEAF)'!J47</f>
        <v>0</v>
      </c>
      <c r="K13" s="21">
        <f>'Raw Data (NEAF)'!K13/'1 minus TOT (NEAF)'!K47</f>
        <v>0</v>
      </c>
      <c r="L13" s="21">
        <f>'Raw Data (NEAF)'!L13/'1 minus TOT (NEAF)'!L47</f>
        <v>0</v>
      </c>
      <c r="M13" s="21">
        <f>'Raw Data (NEAF)'!M13/'1 minus TOT (NEAF)'!M47</f>
        <v>0</v>
      </c>
      <c r="N13" s="21">
        <f>'Raw Data (NEAF)'!N13/'1 minus TOT (NEAF)'!N47</f>
        <v>0</v>
      </c>
      <c r="O13" s="21">
        <f>'Raw Data (NEAF)'!O13/'1 minus TOT (NEAF)'!O47</f>
        <v>3.0175778095483068</v>
      </c>
      <c r="P13" s="21">
        <f>'Raw Data (NEAF)'!P13/'1 minus TOT (NEAF)'!P47</f>
        <v>1.0087666933874573</v>
      </c>
      <c r="Q13" s="21">
        <f>'Raw Data (NEAF)'!Q13/'1 minus TOT (NEAF)'!Q47</f>
        <v>1.0124265444462488</v>
      </c>
      <c r="R13" s="21">
        <f>'Raw Data (NEAF)'!R13/'1 minus TOT (NEAF)'!R47</f>
        <v>7.1486820081725782</v>
      </c>
      <c r="S13" s="21">
        <f>'Raw Data (NEAF)'!S13/'1 minus TOT (NEAF)'!S47</f>
        <v>1.0277604623717735</v>
      </c>
      <c r="T13" s="21">
        <f>'Raw Data (NEAF)'!T13/'1 minus TOT (NEAF)'!T47</f>
        <v>1.0376765241147246</v>
      </c>
      <c r="U13" s="21">
        <f>'Raw Data (NEAF)'!U13/'1 minus TOT (NEAF)'!U47</f>
        <v>1.0552116408159535</v>
      </c>
      <c r="V13" s="21">
        <f>'Raw Data (NEAF)'!V13/'1 minus TOT (NEAF)'!V47</f>
        <v>1.0707625614290786</v>
      </c>
      <c r="W13" s="21">
        <f>'Raw Data (NEAF)'!W13/'1 minus TOT (NEAF)'!W47</f>
        <v>0</v>
      </c>
      <c r="X13" s="21">
        <f>'Raw Data (NEAF)'!X13/'1 minus TOT (NEAF)'!X47</f>
        <v>0</v>
      </c>
      <c r="Y13" s="21">
        <f>'Raw Data (NEAF)'!Y13/'1 minus TOT (NEAF)'!Y47</f>
        <v>0</v>
      </c>
      <c r="Z13" s="21">
        <f>'Raw Data (NEAF)'!Z13/'1 minus TOT (NEAF)'!Z47</f>
        <v>0</v>
      </c>
      <c r="AA13" s="21">
        <f>'Raw Data (NEAF)'!AA13/'1 minus TOT (NEAF)'!AA47</f>
        <v>0</v>
      </c>
      <c r="AB13" s="21">
        <f>'Raw Data (NEAF)'!AB13/'1 minus TOT (NEAF)'!AB47</f>
        <v>0</v>
      </c>
      <c r="AC13" s="21"/>
    </row>
    <row r="14" spans="1:30" s="23" customFormat="1">
      <c r="A14" s="20">
        <v>1952</v>
      </c>
      <c r="B14" s="21">
        <f t="shared" si="0"/>
        <v>12.343954850640102</v>
      </c>
      <c r="C14" s="21">
        <f>'Raw Data (NEAF)'!C14/'1 minus TOT (NEAF)'!C48</f>
        <v>0</v>
      </c>
      <c r="D14" s="21">
        <f>'Raw Data (NEAF)'!D14/'1 minus TOT (NEAF)'!D48</f>
        <v>0</v>
      </c>
      <c r="E14" s="21">
        <f>'Raw Data (NEAF)'!E14/'1 minus TOT (NEAF)'!E48</f>
        <v>0</v>
      </c>
      <c r="F14" s="21">
        <f>'Raw Data (NEAF)'!F14/'1 minus TOT (NEAF)'!F48</f>
        <v>0</v>
      </c>
      <c r="G14" s="21">
        <f>'Raw Data (NEAF)'!G14/'1 minus TOT (NEAF)'!G48</f>
        <v>0</v>
      </c>
      <c r="H14" s="21">
        <f t="shared" si="1"/>
        <v>0</v>
      </c>
      <c r="I14" s="21">
        <f>'Raw Data (NEAF)'!I14/'1 minus TOT (NEAF)'!I48</f>
        <v>0</v>
      </c>
      <c r="J14" s="21">
        <f>'Raw Data (NEAF)'!J14/'1 minus TOT (NEAF)'!J48</f>
        <v>0</v>
      </c>
      <c r="K14" s="21">
        <f>'Raw Data (NEAF)'!K14/'1 minus TOT (NEAF)'!K48</f>
        <v>0</v>
      </c>
      <c r="L14" s="21">
        <f>'Raw Data (NEAF)'!L14/'1 minus TOT (NEAF)'!L48</f>
        <v>0</v>
      </c>
      <c r="M14" s="21">
        <f>'Raw Data (NEAF)'!M14/'1 minus TOT (NEAF)'!M48</f>
        <v>0</v>
      </c>
      <c r="N14" s="21">
        <f>'Raw Data (NEAF)'!N14/'1 minus TOT (NEAF)'!N48</f>
        <v>0</v>
      </c>
      <c r="O14" s="21">
        <f>'Raw Data (NEAF)'!O14/'1 minus TOT (NEAF)'!O48</f>
        <v>2.0117607096353196</v>
      </c>
      <c r="P14" s="21">
        <f>'Raw Data (NEAF)'!P14/'1 minus TOT (NEAF)'!P48</f>
        <v>1.0088260388420047</v>
      </c>
      <c r="Q14" s="21">
        <f>'Raw Data (NEAF)'!Q14/'1 minus TOT (NEAF)'!Q48</f>
        <v>1.0126566136385373</v>
      </c>
      <c r="R14" s="21">
        <f>'Raw Data (NEAF)'!R14/'1 minus TOT (NEAF)'!R48</f>
        <v>2.0410093115260288</v>
      </c>
      <c r="S14" s="21">
        <f>'Raw Data (NEAF)'!S14/'1 minus TOT (NEAF)'!S48</f>
        <v>2.0553046903416399</v>
      </c>
      <c r="T14" s="21">
        <f>'Raw Data (NEAF)'!T14/'1 minus TOT (NEAF)'!T48</f>
        <v>1.0373345690306035</v>
      </c>
      <c r="U14" s="21">
        <f>'Raw Data (NEAF)'!U14/'1 minus TOT (NEAF)'!U48</f>
        <v>2.1075246093098272</v>
      </c>
      <c r="V14" s="21">
        <f>'Raw Data (NEAF)'!V14/'1 minus TOT (NEAF)'!V48</f>
        <v>1.0695383083161414</v>
      </c>
      <c r="W14" s="21">
        <f>'Raw Data (NEAF)'!W14/'1 minus TOT (NEAF)'!W48</f>
        <v>0</v>
      </c>
      <c r="X14" s="21">
        <f>'Raw Data (NEAF)'!X14/'1 minus TOT (NEAF)'!X48</f>
        <v>0</v>
      </c>
      <c r="Y14" s="21">
        <f>'Raw Data (NEAF)'!Y14/'1 minus TOT (NEAF)'!Y48</f>
        <v>0</v>
      </c>
      <c r="Z14" s="21">
        <f>'Raw Data (NEAF)'!Z14/'1 minus TOT (NEAF)'!Z48</f>
        <v>0</v>
      </c>
      <c r="AA14" s="21">
        <f>'Raw Data (NEAF)'!AA14/'1 minus TOT (NEAF)'!AA48</f>
        <v>0</v>
      </c>
      <c r="AB14" s="21">
        <f>'Raw Data (NEAF)'!AB14/'1 minus TOT (NEAF)'!AB48</f>
        <v>0</v>
      </c>
      <c r="AC14" s="21"/>
      <c r="AD14" s="22"/>
    </row>
    <row r="15" spans="1:30" s="23" customFormat="1">
      <c r="A15" s="20">
        <v>1953</v>
      </c>
      <c r="B15" s="21">
        <f t="shared" si="0"/>
        <v>8.1918716990063061</v>
      </c>
      <c r="C15" s="21">
        <f>'Raw Data (NEAF)'!C15/'1 minus TOT (NEAF)'!C49</f>
        <v>0</v>
      </c>
      <c r="D15" s="21">
        <f>'Raw Data (NEAF)'!D15/'1 minus TOT (NEAF)'!D49</f>
        <v>0</v>
      </c>
      <c r="E15" s="21">
        <f>'Raw Data (NEAF)'!E15/'1 minus TOT (NEAF)'!E49</f>
        <v>0</v>
      </c>
      <c r="F15" s="21">
        <f>'Raw Data (NEAF)'!F15/'1 minus TOT (NEAF)'!F49</f>
        <v>0</v>
      </c>
      <c r="G15" s="21">
        <f>'Raw Data (NEAF)'!G15/'1 minus TOT (NEAF)'!G49</f>
        <v>0</v>
      </c>
      <c r="H15" s="21">
        <f t="shared" si="1"/>
        <v>0</v>
      </c>
      <c r="I15" s="21">
        <f>'Raw Data (NEAF)'!I15/'1 minus TOT (NEAF)'!I49</f>
        <v>0</v>
      </c>
      <c r="J15" s="21">
        <f>'Raw Data (NEAF)'!J15/'1 minus TOT (NEAF)'!J49</f>
        <v>0</v>
      </c>
      <c r="K15" s="21">
        <f>'Raw Data (NEAF)'!K15/'1 minus TOT (NEAF)'!K49</f>
        <v>0</v>
      </c>
      <c r="L15" s="21">
        <f>'Raw Data (NEAF)'!L15/'1 minus TOT (NEAF)'!L49</f>
        <v>0</v>
      </c>
      <c r="M15" s="21">
        <f>'Raw Data (NEAF)'!M15/'1 minus TOT (NEAF)'!M49</f>
        <v>1.0032395609740623</v>
      </c>
      <c r="N15" s="21">
        <f>'Raw Data (NEAF)'!N15/'1 minus TOT (NEAF)'!N49</f>
        <v>0</v>
      </c>
      <c r="O15" s="21">
        <f>'Raw Data (NEAF)'!O15/'1 minus TOT (NEAF)'!O49</f>
        <v>0</v>
      </c>
      <c r="P15" s="21">
        <f>'Raw Data (NEAF)'!P15/'1 minus TOT (NEAF)'!P49</f>
        <v>1.0087135931375373</v>
      </c>
      <c r="Q15" s="21">
        <f>'Raw Data (NEAF)'!Q15/'1 minus TOT (NEAF)'!Q49</f>
        <v>0</v>
      </c>
      <c r="R15" s="21">
        <f>'Raw Data (NEAF)'!R15/'1 minus TOT (NEAF)'!R49</f>
        <v>3.0614712390623069</v>
      </c>
      <c r="S15" s="21">
        <f>'Raw Data (NEAF)'!S15/'1 minus TOT (NEAF)'!S49</f>
        <v>1.0269545389684704</v>
      </c>
      <c r="T15" s="21">
        <f>'Raw Data (NEAF)'!T15/'1 minus TOT (NEAF)'!T49</f>
        <v>1.0374445430346051</v>
      </c>
      <c r="U15" s="21">
        <f>'Raw Data (NEAF)'!U15/'1 minus TOT (NEAF)'!U49</f>
        <v>1.0540482238293236</v>
      </c>
      <c r="V15" s="21">
        <f>'Raw Data (NEAF)'!V15/'1 minus TOT (NEAF)'!V49</f>
        <v>0</v>
      </c>
      <c r="W15" s="21">
        <f>'Raw Data (NEAF)'!W15/'1 minus TOT (NEAF)'!W49</f>
        <v>0</v>
      </c>
      <c r="X15" s="21">
        <f>'Raw Data (NEAF)'!X15/'1 minus TOT (NEAF)'!X49</f>
        <v>0</v>
      </c>
      <c r="Y15" s="21">
        <f>'Raw Data (NEAF)'!Y15/'1 minus TOT (NEAF)'!Y49</f>
        <v>0</v>
      </c>
      <c r="Z15" s="21">
        <f>'Raw Data (NEAF)'!Z15/'1 minus TOT (NEAF)'!Z49</f>
        <v>0</v>
      </c>
      <c r="AA15" s="21">
        <f>'Raw Data (NEAF)'!AA15/'1 minus TOT (NEAF)'!AA49</f>
        <v>0</v>
      </c>
      <c r="AB15" s="21">
        <f>'Raw Data (NEAF)'!AB15/'1 minus TOT (NEAF)'!AB49</f>
        <v>0</v>
      </c>
      <c r="AC15" s="21"/>
    </row>
    <row r="16" spans="1:30" s="22" customFormat="1">
      <c r="A16" s="20">
        <v>1954</v>
      </c>
      <c r="B16" s="21">
        <f t="shared" si="0"/>
        <v>17.298371461862196</v>
      </c>
      <c r="C16" s="21">
        <f>'Raw Data (NEAF)'!C16/'1 minus TOT (NEAF)'!C50</f>
        <v>0</v>
      </c>
      <c r="D16" s="21">
        <f>'Raw Data (NEAF)'!D16/'1 minus TOT (NEAF)'!D50</f>
        <v>0</v>
      </c>
      <c r="E16" s="21">
        <f>'Raw Data (NEAF)'!E16/'1 minus TOT (NEAF)'!E50</f>
        <v>0</v>
      </c>
      <c r="F16" s="21">
        <f>'Raw Data (NEAF)'!F16/'1 minus TOT (NEAF)'!F50</f>
        <v>0</v>
      </c>
      <c r="G16" s="21">
        <f>'Raw Data (NEAF)'!G16/'1 minus TOT (NEAF)'!G50</f>
        <v>0</v>
      </c>
      <c r="H16" s="21">
        <f t="shared" si="1"/>
        <v>0</v>
      </c>
      <c r="I16" s="21">
        <f>'Raw Data (NEAF)'!I16/'1 minus TOT (NEAF)'!I50</f>
        <v>1.0007218554921096</v>
      </c>
      <c r="J16" s="21">
        <f>'Raw Data (NEAF)'!J16/'1 minus TOT (NEAF)'!J50</f>
        <v>1.0007321225379071</v>
      </c>
      <c r="K16" s="21">
        <f>'Raw Data (NEAF)'!K16/'1 minus TOT (NEAF)'!K50</f>
        <v>0</v>
      </c>
      <c r="L16" s="21">
        <f>'Raw Data (NEAF)'!L16/'1 minus TOT (NEAF)'!L50</f>
        <v>0</v>
      </c>
      <c r="M16" s="21">
        <f>'Raw Data (NEAF)'!M16/'1 minus TOT (NEAF)'!M50</f>
        <v>0</v>
      </c>
      <c r="N16" s="21">
        <f>'Raw Data (NEAF)'!N16/'1 minus TOT (NEAF)'!N50</f>
        <v>1.0037927789786636</v>
      </c>
      <c r="O16" s="21">
        <f>'Raw Data (NEAF)'!O16/'1 minus TOT (NEAF)'!O50</f>
        <v>3.0147259763031284</v>
      </c>
      <c r="P16" s="21">
        <f>'Raw Data (NEAF)'!P16/'1 minus TOT (NEAF)'!P50</f>
        <v>3.0241777534224337</v>
      </c>
      <c r="Q16" s="21">
        <f>'Raw Data (NEAF)'!Q16/'1 minus TOT (NEAF)'!Q50</f>
        <v>1.0112122461898505</v>
      </c>
      <c r="R16" s="21">
        <f>'Raw Data (NEAF)'!R16/'1 minus TOT (NEAF)'!R50</f>
        <v>1.0184736363756108</v>
      </c>
      <c r="S16" s="21">
        <f>'Raw Data (NEAF)'!S16/'1 minus TOT (NEAF)'!S50</f>
        <v>3.0749111471037676</v>
      </c>
      <c r="T16" s="21">
        <f>'Raw Data (NEAF)'!T16/'1 minus TOT (NEAF)'!T50</f>
        <v>1.0345032696504317</v>
      </c>
      <c r="U16" s="21">
        <f>'Raw Data (NEAF)'!U16/'1 minus TOT (NEAF)'!U50</f>
        <v>1.0498584042181462</v>
      </c>
      <c r="V16" s="21">
        <f>'Raw Data (NEAF)'!V16/'1 minus TOT (NEAF)'!V50</f>
        <v>1.0652622715901454</v>
      </c>
      <c r="W16" s="21">
        <f>'Raw Data (NEAF)'!W16/'1 minus TOT (NEAF)'!W50</f>
        <v>0</v>
      </c>
      <c r="X16" s="21">
        <f>'Raw Data (NEAF)'!X16/'1 minus TOT (NEAF)'!X50</f>
        <v>0</v>
      </c>
      <c r="Y16" s="21">
        <f>'Raw Data (NEAF)'!Y16/'1 minus TOT (NEAF)'!Y50</f>
        <v>0</v>
      </c>
      <c r="Z16" s="21">
        <f>'Raw Data (NEAF)'!Z16/'1 minus TOT (NEAF)'!Z50</f>
        <v>0</v>
      </c>
      <c r="AA16" s="21">
        <f>'Raw Data (NEAF)'!AA16/'1 minus TOT (NEAF)'!AA50</f>
        <v>0</v>
      </c>
      <c r="AB16" s="21">
        <f>'Raw Data (NEAF)'!AB16/'1 minus TOT (NEAF)'!AB50</f>
        <v>0</v>
      </c>
      <c r="AC16" s="21"/>
    </row>
    <row r="17" spans="1:30" s="23" customFormat="1">
      <c r="A17" s="20">
        <v>1955</v>
      </c>
      <c r="B17" s="21">
        <f t="shared" si="0"/>
        <v>16.704621243092021</v>
      </c>
      <c r="C17" s="21">
        <f>'Raw Data (NEAF)'!C17/'1 minus TOT (NEAF)'!C51</f>
        <v>0</v>
      </c>
      <c r="D17" s="21">
        <f>'Raw Data (NEAF)'!D17/'1 minus TOT (NEAF)'!D51</f>
        <v>0</v>
      </c>
      <c r="E17" s="21">
        <f>'Raw Data (NEAF)'!E17/'1 minus TOT (NEAF)'!E51</f>
        <v>0</v>
      </c>
      <c r="F17" s="21">
        <f>'Raw Data (NEAF)'!F17/'1 minus TOT (NEAF)'!F51</f>
        <v>0</v>
      </c>
      <c r="G17" s="21">
        <f>'Raw Data (NEAF)'!G17/'1 minus TOT (NEAF)'!G51</f>
        <v>0</v>
      </c>
      <c r="H17" s="21">
        <f t="shared" si="1"/>
        <v>0</v>
      </c>
      <c r="I17" s="21">
        <f>'Raw Data (NEAF)'!I17/'1 minus TOT (NEAF)'!I51</f>
        <v>0</v>
      </c>
      <c r="J17" s="21">
        <f>'Raw Data (NEAF)'!J17/'1 minus TOT (NEAF)'!J51</f>
        <v>0</v>
      </c>
      <c r="K17" s="21">
        <f>'Raw Data (NEAF)'!K17/'1 minus TOT (NEAF)'!K51</f>
        <v>0</v>
      </c>
      <c r="L17" s="21">
        <f>'Raw Data (NEAF)'!L17/'1 minus TOT (NEAF)'!L51</f>
        <v>0</v>
      </c>
      <c r="M17" s="21">
        <f>'Raw Data (NEAF)'!M17/'1 minus TOT (NEAF)'!M51</f>
        <v>0</v>
      </c>
      <c r="N17" s="21">
        <f>'Raw Data (NEAF)'!N17/'1 minus TOT (NEAF)'!N51</f>
        <v>0</v>
      </c>
      <c r="O17" s="21">
        <f>'Raw Data (NEAF)'!O17/'1 minus TOT (NEAF)'!O51</f>
        <v>0</v>
      </c>
      <c r="P17" s="21">
        <f>'Raw Data (NEAF)'!P17/'1 minus TOT (NEAF)'!P51</f>
        <v>2.0162319274393385</v>
      </c>
      <c r="Q17" s="21">
        <f>'Raw Data (NEAF)'!Q17/'1 minus TOT (NEAF)'!Q51</f>
        <v>0</v>
      </c>
      <c r="R17" s="21">
        <f>'Raw Data (NEAF)'!R17/'1 minus TOT (NEAF)'!R51</f>
        <v>2.03499787163183</v>
      </c>
      <c r="S17" s="21">
        <f>'Raw Data (NEAF)'!S17/'1 minus TOT (NEAF)'!S51</f>
        <v>6.1470975336597808</v>
      </c>
      <c r="T17" s="21">
        <f>'Raw Data (NEAF)'!T17/'1 minus TOT (NEAF)'!T51</f>
        <v>0</v>
      </c>
      <c r="U17" s="21">
        <f>'Raw Data (NEAF)'!U17/'1 minus TOT (NEAF)'!U51</f>
        <v>3.1556727427909532</v>
      </c>
      <c r="V17" s="21">
        <f>'Raw Data (NEAF)'!V17/'1 minus TOT (NEAF)'!V51</f>
        <v>1.0662600607560051</v>
      </c>
      <c r="W17" s="21">
        <f>'Raw Data (NEAF)'!W17/'1 minus TOT (NEAF)'!W51</f>
        <v>1.0933285239319992</v>
      </c>
      <c r="X17" s="21">
        <f>'Raw Data (NEAF)'!X17/'1 minus TOT (NEAF)'!X51</f>
        <v>0</v>
      </c>
      <c r="Y17" s="21">
        <f>'Raw Data (NEAF)'!Y17/'1 minus TOT (NEAF)'!Y51</f>
        <v>1.1910325828821127</v>
      </c>
      <c r="Z17" s="21">
        <f>'Raw Data (NEAF)'!Z17/'1 minus TOT (NEAF)'!Z51</f>
        <v>0</v>
      </c>
      <c r="AA17" s="21">
        <f>'Raw Data (NEAF)'!AA17/'1 minus TOT (NEAF)'!AA51</f>
        <v>0</v>
      </c>
      <c r="AB17" s="21">
        <f>'Raw Data (NEAF)'!AB17/'1 minus TOT (NEAF)'!AB51</f>
        <v>0</v>
      </c>
      <c r="AC17" s="21"/>
    </row>
    <row r="18" spans="1:30" s="22" customFormat="1">
      <c r="A18" s="20">
        <v>1956</v>
      </c>
      <c r="B18" s="21">
        <f t="shared" si="0"/>
        <v>13.844311609102801</v>
      </c>
      <c r="C18" s="21">
        <f>'Raw Data (NEAF)'!C18/'1 minus TOT (NEAF)'!C52</f>
        <v>0</v>
      </c>
      <c r="D18" s="21">
        <f>'Raw Data (NEAF)'!D18/'1 minus TOT (NEAF)'!D52</f>
        <v>0</v>
      </c>
      <c r="E18" s="21">
        <f>'Raw Data (NEAF)'!E18/'1 minus TOT (NEAF)'!E52</f>
        <v>0</v>
      </c>
      <c r="F18" s="21">
        <f>'Raw Data (NEAF)'!F18/'1 minus TOT (NEAF)'!F52</f>
        <v>0</v>
      </c>
      <c r="G18" s="21">
        <f>'Raw Data (NEAF)'!G18/'1 minus TOT (NEAF)'!G52</f>
        <v>0</v>
      </c>
      <c r="H18" s="21">
        <f t="shared" si="1"/>
        <v>0</v>
      </c>
      <c r="I18" s="21">
        <f>'Raw Data (NEAF)'!I18/'1 minus TOT (NEAF)'!I52</f>
        <v>0</v>
      </c>
      <c r="J18" s="21">
        <f>'Raw Data (NEAF)'!J18/'1 minus TOT (NEAF)'!J52</f>
        <v>0</v>
      </c>
      <c r="K18" s="21">
        <f>'Raw Data (NEAF)'!K18/'1 minus TOT (NEAF)'!K52</f>
        <v>0</v>
      </c>
      <c r="L18" s="21">
        <f>'Raw Data (NEAF)'!L18/'1 minus TOT (NEAF)'!L52</f>
        <v>0</v>
      </c>
      <c r="M18" s="21">
        <f>'Raw Data (NEAF)'!M18/'1 minus TOT (NEAF)'!M52</f>
        <v>0</v>
      </c>
      <c r="N18" s="21">
        <f>'Raw Data (NEAF)'!N18/'1 minus TOT (NEAF)'!N52</f>
        <v>0</v>
      </c>
      <c r="O18" s="21">
        <f>'Raw Data (NEAF)'!O18/'1 minus TOT (NEAF)'!O52</f>
        <v>0</v>
      </c>
      <c r="P18" s="21">
        <f>'Raw Data (NEAF)'!P18/'1 minus TOT (NEAF)'!P52</f>
        <v>1.0079356535379789</v>
      </c>
      <c r="Q18" s="21">
        <f>'Raw Data (NEAF)'!Q18/'1 minus TOT (NEAF)'!Q52</f>
        <v>0</v>
      </c>
      <c r="R18" s="21">
        <f>'Raw Data (NEAF)'!R18/'1 minus TOT (NEAF)'!R52</f>
        <v>2.0340024164601505</v>
      </c>
      <c r="S18" s="21">
        <f>'Raw Data (NEAF)'!S18/'1 minus TOT (NEAF)'!S52</f>
        <v>2.0498517284377522</v>
      </c>
      <c r="T18" s="21">
        <f>'Raw Data (NEAF)'!T18/'1 minus TOT (NEAF)'!T52</f>
        <v>2.0691950313669305</v>
      </c>
      <c r="U18" s="21">
        <f>'Raw Data (NEAF)'!U18/'1 minus TOT (NEAF)'!U52</f>
        <v>0</v>
      </c>
      <c r="V18" s="21">
        <f>'Raw Data (NEAF)'!V18/'1 minus TOT (NEAF)'!V52</f>
        <v>3.1982556418372692</v>
      </c>
      <c r="W18" s="21">
        <f>'Raw Data (NEAF)'!W18/'1 minus TOT (NEAF)'!W52</f>
        <v>0</v>
      </c>
      <c r="X18" s="21">
        <f>'Raw Data (NEAF)'!X18/'1 minus TOT (NEAF)'!X52</f>
        <v>2.2785256829172655</v>
      </c>
      <c r="Y18" s="21">
        <f>'Raw Data (NEAF)'!Y18/'1 minus TOT (NEAF)'!Y52</f>
        <v>1.2065454545454546</v>
      </c>
      <c r="Z18" s="21">
        <f>'Raw Data (NEAF)'!Z18/'1 minus TOT (NEAF)'!Z52</f>
        <v>0</v>
      </c>
      <c r="AA18" s="21">
        <f>'Raw Data (NEAF)'!AA18/'1 minus TOT (NEAF)'!AA52</f>
        <v>0</v>
      </c>
      <c r="AB18" s="21">
        <f>'Raw Data (NEAF)'!AB18/'1 minus TOT (NEAF)'!AB52</f>
        <v>0</v>
      </c>
      <c r="AC18" s="21"/>
    </row>
    <row r="19" spans="1:30" s="22" customFormat="1">
      <c r="A19" s="20">
        <v>1957</v>
      </c>
      <c r="B19" s="21">
        <f t="shared" si="0"/>
        <v>12.507143806211666</v>
      </c>
      <c r="C19" s="21">
        <f>'Raw Data (NEAF)'!C19/'1 minus TOT (NEAF)'!C53</f>
        <v>0</v>
      </c>
      <c r="D19" s="21">
        <f>'Raw Data (NEAF)'!D19/'1 minus TOT (NEAF)'!D53</f>
        <v>0</v>
      </c>
      <c r="E19" s="21">
        <f>'Raw Data (NEAF)'!E19/'1 minus TOT (NEAF)'!E53</f>
        <v>0</v>
      </c>
      <c r="F19" s="21">
        <f>'Raw Data (NEAF)'!F19/'1 minus TOT (NEAF)'!F53</f>
        <v>0</v>
      </c>
      <c r="G19" s="21">
        <f>'Raw Data (NEAF)'!G19/'1 minus TOT (NEAF)'!G53</f>
        <v>0</v>
      </c>
      <c r="H19" s="21">
        <f t="shared" si="1"/>
        <v>0</v>
      </c>
      <c r="I19" s="21">
        <f>'Raw Data (NEAF)'!I19/'1 minus TOT (NEAF)'!I53</f>
        <v>0</v>
      </c>
      <c r="J19" s="21">
        <f>'Raw Data (NEAF)'!J19/'1 minus TOT (NEAF)'!J53</f>
        <v>0</v>
      </c>
      <c r="K19" s="21">
        <f>'Raw Data (NEAF)'!K19/'1 minus TOT (NEAF)'!K53</f>
        <v>0</v>
      </c>
      <c r="L19" s="21">
        <f>'Raw Data (NEAF)'!L19/'1 minus TOT (NEAF)'!L53</f>
        <v>0</v>
      </c>
      <c r="M19" s="21">
        <f>'Raw Data (NEAF)'!M19/'1 minus TOT (NEAF)'!M53</f>
        <v>1.0030265627605048</v>
      </c>
      <c r="N19" s="21">
        <f>'Raw Data (NEAF)'!N19/'1 minus TOT (NEAF)'!N53</f>
        <v>0</v>
      </c>
      <c r="O19" s="21">
        <f>'Raw Data (NEAF)'!O19/'1 minus TOT (NEAF)'!O53</f>
        <v>1.0052910903357599</v>
      </c>
      <c r="P19" s="21">
        <f>'Raw Data (NEAF)'!P19/'1 minus TOT (NEAF)'!P53</f>
        <v>1.0082374179972979</v>
      </c>
      <c r="Q19" s="21">
        <f>'Raw Data (NEAF)'!Q19/'1 minus TOT (NEAF)'!Q53</f>
        <v>3.034829045536636</v>
      </c>
      <c r="R19" s="21">
        <f>'Raw Data (NEAF)'!R19/'1 minus TOT (NEAF)'!R53</f>
        <v>1.0176841337639337</v>
      </c>
      <c r="S19" s="21">
        <f>'Raw Data (NEAF)'!S19/'1 minus TOT (NEAF)'!S53</f>
        <v>0</v>
      </c>
      <c r="T19" s="21">
        <f>'Raw Data (NEAF)'!T19/'1 minus TOT (NEAF)'!T53</f>
        <v>1.037160157928114</v>
      </c>
      <c r="U19" s="21">
        <f>'Raw Data (NEAF)'!U19/'1 minus TOT (NEAF)'!U53</f>
        <v>1.0552136401182195</v>
      </c>
      <c r="V19" s="21">
        <f>'Raw Data (NEAF)'!V19/'1 minus TOT (NEAF)'!V53</f>
        <v>1.070721589597313</v>
      </c>
      <c r="W19" s="21">
        <f>'Raw Data (NEAF)'!W19/'1 minus TOT (NEAF)'!W53</f>
        <v>0</v>
      </c>
      <c r="X19" s="21">
        <f>'Raw Data (NEAF)'!X19/'1 minus TOT (NEAF)'!X53</f>
        <v>2.2749801681738857</v>
      </c>
      <c r="Y19" s="21">
        <f>'Raw Data (NEAF)'!Y19/'1 minus TOT (NEAF)'!Y53</f>
        <v>0</v>
      </c>
      <c r="Z19" s="21">
        <f>'Raw Data (NEAF)'!Z19/'1 minus TOT (NEAF)'!Z53</f>
        <v>0</v>
      </c>
      <c r="AA19" s="21">
        <f>'Raw Data (NEAF)'!AA19/'1 minus TOT (NEAF)'!AA53</f>
        <v>0</v>
      </c>
      <c r="AB19" s="21">
        <f>'Raw Data (NEAF)'!AB19/'1 minus TOT (NEAF)'!AB53</f>
        <v>0</v>
      </c>
      <c r="AC19" s="21"/>
    </row>
    <row r="20" spans="1:30" s="22" customFormat="1">
      <c r="A20" s="20">
        <v>1958</v>
      </c>
      <c r="B20" s="21">
        <f t="shared" si="0"/>
        <v>15.598466546279704</v>
      </c>
      <c r="C20" s="21">
        <f>'Raw Data (NEAF)'!C20/'1 minus TOT (NEAF)'!C54</f>
        <v>0</v>
      </c>
      <c r="D20" s="21">
        <f>'Raw Data (NEAF)'!D20/'1 minus TOT (NEAF)'!D54</f>
        <v>0</v>
      </c>
      <c r="E20" s="21">
        <f>'Raw Data (NEAF)'!E20/'1 minus TOT (NEAF)'!E54</f>
        <v>0</v>
      </c>
      <c r="F20" s="21">
        <f>'Raw Data (NEAF)'!F20/'1 minus TOT (NEAF)'!F54</f>
        <v>0</v>
      </c>
      <c r="G20" s="21">
        <f>'Raw Data (NEAF)'!G20/'1 minus TOT (NEAF)'!G54</f>
        <v>0</v>
      </c>
      <c r="H20" s="21">
        <f t="shared" si="1"/>
        <v>0</v>
      </c>
      <c r="I20" s="21">
        <f>'Raw Data (NEAF)'!I20/'1 minus TOT (NEAF)'!I54</f>
        <v>0</v>
      </c>
      <c r="J20" s="21">
        <f>'Raw Data (NEAF)'!J20/'1 minus TOT (NEAF)'!J54</f>
        <v>0</v>
      </c>
      <c r="K20" s="21">
        <f>'Raw Data (NEAF)'!K20/'1 minus TOT (NEAF)'!K54</f>
        <v>0</v>
      </c>
      <c r="L20" s="21">
        <f>'Raw Data (NEAF)'!L20/'1 minus TOT (NEAF)'!L54</f>
        <v>0</v>
      </c>
      <c r="M20" s="21">
        <f>'Raw Data (NEAF)'!M20/'1 minus TOT (NEAF)'!M54</f>
        <v>0</v>
      </c>
      <c r="N20" s="21">
        <f>'Raw Data (NEAF)'!N20/'1 minus TOT (NEAF)'!N54</f>
        <v>1.0038411555510518</v>
      </c>
      <c r="O20" s="21">
        <f>'Raw Data (NEAF)'!O20/'1 minus TOT (NEAF)'!O54</f>
        <v>0</v>
      </c>
      <c r="P20" s="21">
        <f>'Raw Data (NEAF)'!P20/'1 minus TOT (NEAF)'!P54</f>
        <v>1.007768290808998</v>
      </c>
      <c r="Q20" s="21">
        <f>'Raw Data (NEAF)'!Q20/'1 minus TOT (NEAF)'!Q54</f>
        <v>1.0114483522166502</v>
      </c>
      <c r="R20" s="21">
        <f>'Raw Data (NEAF)'!R20/'1 minus TOT (NEAF)'!R54</f>
        <v>1.0172903573582952</v>
      </c>
      <c r="S20" s="21">
        <f>'Raw Data (NEAF)'!S20/'1 minus TOT (NEAF)'!S54</f>
        <v>4.0993876329017747</v>
      </c>
      <c r="T20" s="21">
        <f>'Raw Data (NEAF)'!T20/'1 minus TOT (NEAF)'!T54</f>
        <v>3.1043175167537225</v>
      </c>
      <c r="U20" s="21">
        <f>'Raw Data (NEAF)'!U20/'1 minus TOT (NEAF)'!U54</f>
        <v>0</v>
      </c>
      <c r="V20" s="21">
        <f>'Raw Data (NEAF)'!V20/'1 minus TOT (NEAF)'!V54</f>
        <v>3.2122173913043479</v>
      </c>
      <c r="W20" s="21">
        <f>'Raw Data (NEAF)'!W20/'1 minus TOT (NEAF)'!W54</f>
        <v>0</v>
      </c>
      <c r="X20" s="21">
        <f>'Raw Data (NEAF)'!X20/'1 minus TOT (NEAF)'!X54</f>
        <v>1.1421958493848638</v>
      </c>
      <c r="Y20" s="21">
        <f>'Raw Data (NEAF)'!Y20/'1 minus TOT (NEAF)'!Y54</f>
        <v>0</v>
      </c>
      <c r="Z20" s="21">
        <f>'Raw Data (NEAF)'!Z20/'1 minus TOT (NEAF)'!Z54</f>
        <v>0</v>
      </c>
      <c r="AA20" s="21">
        <f>'Raw Data (NEAF)'!AA20/'1 minus TOT (NEAF)'!AA54</f>
        <v>0</v>
      </c>
      <c r="AB20" s="21">
        <f>'Raw Data (NEAF)'!AB20/'1 minus TOT (NEAF)'!AB54</f>
        <v>0</v>
      </c>
      <c r="AC20" s="21"/>
    </row>
    <row r="21" spans="1:30" s="22" customFormat="1">
      <c r="A21" s="20">
        <v>1959</v>
      </c>
      <c r="B21" s="21">
        <f t="shared" si="0"/>
        <v>12.661945660260351</v>
      </c>
      <c r="C21" s="21">
        <f>'Raw Data (NEAF)'!C21/'1 minus TOT (NEAF)'!C55</f>
        <v>0</v>
      </c>
      <c r="D21" s="21">
        <f>'Raw Data (NEAF)'!D21/'1 minus TOT (NEAF)'!D55</f>
        <v>0</v>
      </c>
      <c r="E21" s="21">
        <f>'Raw Data (NEAF)'!E21/'1 minus TOT (NEAF)'!E55</f>
        <v>0</v>
      </c>
      <c r="F21" s="21">
        <f>'Raw Data (NEAF)'!F21/'1 minus TOT (NEAF)'!F55</f>
        <v>0</v>
      </c>
      <c r="G21" s="21">
        <f>'Raw Data (NEAF)'!G21/'1 minus TOT (NEAF)'!G55</f>
        <v>0</v>
      </c>
      <c r="H21" s="21">
        <f t="shared" si="1"/>
        <v>0</v>
      </c>
      <c r="I21" s="21">
        <f>'Raw Data (NEAF)'!I21/'1 minus TOT (NEAF)'!I55</f>
        <v>0</v>
      </c>
      <c r="J21" s="21">
        <f>'Raw Data (NEAF)'!J21/'1 minus TOT (NEAF)'!J55</f>
        <v>0</v>
      </c>
      <c r="K21" s="21">
        <f>'Raw Data (NEAF)'!K21/'1 minus TOT (NEAF)'!K55</f>
        <v>0</v>
      </c>
      <c r="L21" s="21">
        <f>'Raw Data (NEAF)'!L21/'1 minus TOT (NEAF)'!L55</f>
        <v>0</v>
      </c>
      <c r="M21" s="21">
        <f>'Raw Data (NEAF)'!M21/'1 minus TOT (NEAF)'!M55</f>
        <v>0</v>
      </c>
      <c r="N21" s="21">
        <f>'Raw Data (NEAF)'!N21/'1 minus TOT (NEAF)'!N55</f>
        <v>0</v>
      </c>
      <c r="O21" s="21">
        <f>'Raw Data (NEAF)'!O21/'1 minus TOT (NEAF)'!O55</f>
        <v>1.0052998613391506</v>
      </c>
      <c r="P21" s="21">
        <f>'Raw Data (NEAF)'!P21/'1 minus TOT (NEAF)'!P55</f>
        <v>4.0310710828944991</v>
      </c>
      <c r="Q21" s="21">
        <f>'Raw Data (NEAF)'!Q21/'1 minus TOT (NEAF)'!Q55</f>
        <v>1.0115868437503426</v>
      </c>
      <c r="R21" s="21">
        <f>'Raw Data (NEAF)'!R21/'1 minus TOT (NEAF)'!R55</f>
        <v>0</v>
      </c>
      <c r="S21" s="21">
        <f>'Raw Data (NEAF)'!S21/'1 minus TOT (NEAF)'!S55</f>
        <v>0</v>
      </c>
      <c r="T21" s="21">
        <f>'Raw Data (NEAF)'!T21/'1 minus TOT (NEAF)'!T55</f>
        <v>1.0337101733768541</v>
      </c>
      <c r="U21" s="21">
        <f>'Raw Data (NEAF)'!U21/'1 minus TOT (NEAF)'!U55</f>
        <v>1.0514793368763387</v>
      </c>
      <c r="V21" s="21">
        <f>'Raw Data (NEAF)'!V21/'1 minus TOT (NEAF)'!V55</f>
        <v>0</v>
      </c>
      <c r="W21" s="21">
        <f>'Raw Data (NEAF)'!W21/'1 minus TOT (NEAF)'!W55</f>
        <v>2.1890257441778451</v>
      </c>
      <c r="X21" s="21">
        <f>'Raw Data (NEAF)'!X21/'1 minus TOT (NEAF)'!X55</f>
        <v>1.1364441641894123</v>
      </c>
      <c r="Y21" s="21">
        <f>'Raw Data (NEAF)'!Y21/'1 minus TOT (NEAF)'!Y55</f>
        <v>1.2033284536559057</v>
      </c>
      <c r="Z21" s="21">
        <f>'Raw Data (NEAF)'!Z21/'1 minus TOT (NEAF)'!Z55</f>
        <v>0</v>
      </c>
      <c r="AA21" s="21">
        <f>'Raw Data (NEAF)'!AA21/'1 minus TOT (NEAF)'!AA55</f>
        <v>0</v>
      </c>
      <c r="AB21" s="21">
        <f>'Raw Data (NEAF)'!AB21/'1 minus TOT (NEAF)'!AB55</f>
        <v>0</v>
      </c>
      <c r="AC21" s="21"/>
      <c r="AD21" s="22" t="s">
        <v>28</v>
      </c>
    </row>
    <row r="22" spans="1:30" s="22" customFormat="1">
      <c r="A22" s="20">
        <v>1960</v>
      </c>
      <c r="B22" s="21">
        <f t="shared" si="0"/>
        <v>18.936587533691384</v>
      </c>
      <c r="C22" s="21">
        <f>'Raw Data (NEAF)'!C22/'1 minus TOT (NEAF)'!C56</f>
        <v>0</v>
      </c>
      <c r="D22" s="21">
        <f>'Raw Data (NEAF)'!D22/'1 minus TOT (NEAF)'!D56</f>
        <v>0</v>
      </c>
      <c r="E22" s="21">
        <f>'Raw Data (NEAF)'!E22/'1 minus TOT (NEAF)'!E56</f>
        <v>0</v>
      </c>
      <c r="F22" s="21">
        <f>'Raw Data (NEAF)'!F22/'1 minus TOT (NEAF)'!F56</f>
        <v>0</v>
      </c>
      <c r="G22" s="21">
        <f>'Raw Data (NEAF)'!G22/'1 minus TOT (NEAF)'!G56</f>
        <v>0</v>
      </c>
      <c r="H22" s="21">
        <f t="shared" si="1"/>
        <v>0</v>
      </c>
      <c r="I22" s="21">
        <f>'Raw Data (NEAF)'!I22/'1 minus TOT (NEAF)'!I56</f>
        <v>0</v>
      </c>
      <c r="J22" s="21">
        <f>'Raw Data (NEAF)'!J22/'1 minus TOT (NEAF)'!J56</f>
        <v>0</v>
      </c>
      <c r="K22" s="21">
        <f>'Raw Data (NEAF)'!K22/'1 minus TOT (NEAF)'!K56</f>
        <v>0</v>
      </c>
      <c r="L22" s="21">
        <f>'Raw Data (NEAF)'!L22/'1 minus TOT (NEAF)'!L56</f>
        <v>0</v>
      </c>
      <c r="M22" s="21">
        <f>'Raw Data (NEAF)'!M22/'1 minus TOT (NEAF)'!M56</f>
        <v>0</v>
      </c>
      <c r="N22" s="21">
        <f>'Raw Data (NEAF)'!N22/'1 minus TOT (NEAF)'!N56</f>
        <v>1.0035723385281754</v>
      </c>
      <c r="O22" s="21">
        <f>'Raw Data (NEAF)'!O22/'1 minus TOT (NEAF)'!O56</f>
        <v>1.0053208884522264</v>
      </c>
      <c r="P22" s="21">
        <f>'Raw Data (NEAF)'!P22/'1 minus TOT (NEAF)'!P56</f>
        <v>3.0228812213284</v>
      </c>
      <c r="Q22" s="21">
        <f>'Raw Data (NEAF)'!Q22/'1 minus TOT (NEAF)'!Q56</f>
        <v>2.0235057397320984</v>
      </c>
      <c r="R22" s="21">
        <f>'Raw Data (NEAF)'!R22/'1 minus TOT (NEAF)'!R56</f>
        <v>1.0171192314659436</v>
      </c>
      <c r="S22" s="21">
        <f>'Raw Data (NEAF)'!S22/'1 minus TOT (NEAF)'!S56</f>
        <v>0</v>
      </c>
      <c r="T22" s="21">
        <f>'Raw Data (NEAF)'!T22/'1 minus TOT (NEAF)'!T56</f>
        <v>2.0719075764723294</v>
      </c>
      <c r="U22" s="21">
        <f>'Raw Data (NEAF)'!U22/'1 minus TOT (NEAF)'!U56</f>
        <v>1.0539134749467451</v>
      </c>
      <c r="V22" s="21">
        <f>'Raw Data (NEAF)'!V22/'1 minus TOT (NEAF)'!V56</f>
        <v>3.2187916481563748</v>
      </c>
      <c r="W22" s="21">
        <f>'Raw Data (NEAF)'!W22/'1 minus TOT (NEAF)'!W56</f>
        <v>1.0977061681323412</v>
      </c>
      <c r="X22" s="21">
        <f>'Raw Data (NEAF)'!X22/'1 minus TOT (NEAF)'!X56</f>
        <v>3.4218692464767515</v>
      </c>
      <c r="Y22" s="21">
        <f>'Raw Data (NEAF)'!Y22/'1 minus TOT (NEAF)'!Y56</f>
        <v>0</v>
      </c>
      <c r="Z22" s="21">
        <f>'Raw Data (NEAF)'!Z22/'1 minus TOT (NEAF)'!Z56</f>
        <v>0</v>
      </c>
      <c r="AA22" s="21">
        <f>'Raw Data (NEAF)'!AA22/'1 minus TOT (NEAF)'!AA56</f>
        <v>0</v>
      </c>
      <c r="AB22" s="21">
        <f>'Raw Data (NEAF)'!AB22/'1 minus TOT (NEAF)'!AB56</f>
        <v>0</v>
      </c>
      <c r="AC22" s="21"/>
    </row>
    <row r="23" spans="1:30" s="22" customFormat="1">
      <c r="A23" s="20">
        <v>1961</v>
      </c>
      <c r="B23" s="21">
        <f t="shared" si="0"/>
        <v>15.676979148751643</v>
      </c>
      <c r="C23" s="21">
        <f>'Raw Data (NEAF)'!C23/'1 minus TOT (NEAF)'!C57</f>
        <v>0</v>
      </c>
      <c r="D23" s="21">
        <f>'Raw Data (NEAF)'!D23/'1 minus TOT (NEAF)'!D57</f>
        <v>0</v>
      </c>
      <c r="E23" s="21">
        <f>'Raw Data (NEAF)'!E23/'1 minus TOT (NEAF)'!E57</f>
        <v>0</v>
      </c>
      <c r="F23" s="21">
        <f>'Raw Data (NEAF)'!F23/'1 minus TOT (NEAF)'!F57</f>
        <v>0</v>
      </c>
      <c r="G23" s="21">
        <f>'Raw Data (NEAF)'!G23/'1 minus TOT (NEAF)'!G57</f>
        <v>0</v>
      </c>
      <c r="H23" s="21">
        <f t="shared" si="1"/>
        <v>0</v>
      </c>
      <c r="I23" s="21">
        <f>'Raw Data (NEAF)'!I23/'1 minus TOT (NEAF)'!I57</f>
        <v>0</v>
      </c>
      <c r="J23" s="21">
        <f>'Raw Data (NEAF)'!J23/'1 minus TOT (NEAF)'!J57</f>
        <v>0</v>
      </c>
      <c r="K23" s="21">
        <f>'Raw Data (NEAF)'!K23/'1 minus TOT (NEAF)'!K57</f>
        <v>0</v>
      </c>
      <c r="L23" s="21">
        <f>'Raw Data (NEAF)'!L23/'1 minus TOT (NEAF)'!L57</f>
        <v>0</v>
      </c>
      <c r="M23" s="21">
        <f>'Raw Data (NEAF)'!M23/'1 minus TOT (NEAF)'!M57</f>
        <v>0</v>
      </c>
      <c r="N23" s="21">
        <f>'Raw Data (NEAF)'!N23/'1 minus TOT (NEAF)'!N57</f>
        <v>0</v>
      </c>
      <c r="O23" s="21">
        <f>'Raw Data (NEAF)'!O23/'1 minus TOT (NEAF)'!O57</f>
        <v>1.0051914029488431</v>
      </c>
      <c r="P23" s="21">
        <f>'Raw Data (NEAF)'!P23/'1 minus TOT (NEAF)'!P57</f>
        <v>1.0074889964638662</v>
      </c>
      <c r="Q23" s="21">
        <f>'Raw Data (NEAF)'!Q23/'1 minus TOT (NEAF)'!Q57</f>
        <v>0</v>
      </c>
      <c r="R23" s="21">
        <f>'Raw Data (NEAF)'!R23/'1 minus TOT (NEAF)'!R57</f>
        <v>5.0812961659277782</v>
      </c>
      <c r="S23" s="21">
        <f>'Raw Data (NEAF)'!S23/'1 minus TOT (NEAF)'!S57</f>
        <v>0</v>
      </c>
      <c r="T23" s="21">
        <f>'Raw Data (NEAF)'!T23/'1 minus TOT (NEAF)'!T57</f>
        <v>3.102447039196857</v>
      </c>
      <c r="U23" s="21">
        <f>'Raw Data (NEAF)'!U23/'1 minus TOT (NEAF)'!U57</f>
        <v>2.1059713207171069</v>
      </c>
      <c r="V23" s="21">
        <f>'Raw Data (NEAF)'!V23/'1 minus TOT (NEAF)'!V57</f>
        <v>0</v>
      </c>
      <c r="W23" s="21">
        <f>'Raw Data (NEAF)'!W23/'1 minus TOT (NEAF)'!W57</f>
        <v>2.18240696824058</v>
      </c>
      <c r="X23" s="21">
        <f>'Raw Data (NEAF)'!X23/'1 minus TOT (NEAF)'!X57</f>
        <v>0</v>
      </c>
      <c r="Y23" s="21">
        <f>'Raw Data (NEAF)'!Y23/'1 minus TOT (NEAF)'!Y57</f>
        <v>1.1921772552566132</v>
      </c>
      <c r="Z23" s="21">
        <f>'Raw Data (NEAF)'!Z23/'1 minus TOT (NEAF)'!Z57</f>
        <v>0</v>
      </c>
      <c r="AA23" s="21">
        <f>'Raw Data (NEAF)'!AA23/'1 minus TOT (NEAF)'!AA57</f>
        <v>0</v>
      </c>
      <c r="AB23" s="21">
        <f>'Raw Data (NEAF)'!AB23/'1 minus TOT (NEAF)'!AB57</f>
        <v>0</v>
      </c>
      <c r="AC23" s="21"/>
      <c r="AD23" s="25"/>
    </row>
    <row r="24" spans="1:30" s="22" customFormat="1">
      <c r="A24" s="20">
        <v>1962</v>
      </c>
      <c r="B24" s="21">
        <f t="shared" si="0"/>
        <v>13.790884998559699</v>
      </c>
      <c r="C24" s="21">
        <f>'Raw Data (NEAF)'!C24/'1 minus TOT (NEAF)'!C58</f>
        <v>0</v>
      </c>
      <c r="D24" s="21">
        <f>'Raw Data (NEAF)'!D24/'1 minus TOT (NEAF)'!D58</f>
        <v>0</v>
      </c>
      <c r="E24" s="21">
        <f>'Raw Data (NEAF)'!E24/'1 minus TOT (NEAF)'!E58</f>
        <v>0</v>
      </c>
      <c r="F24" s="21">
        <f>'Raw Data (NEAF)'!F24/'1 minus TOT (NEAF)'!F58</f>
        <v>0</v>
      </c>
      <c r="G24" s="21">
        <f>'Raw Data (NEAF)'!G24/'1 minus TOT (NEAF)'!G58</f>
        <v>0</v>
      </c>
      <c r="H24" s="21">
        <f t="shared" si="1"/>
        <v>0</v>
      </c>
      <c r="I24" s="21">
        <f>'Raw Data (NEAF)'!I24/'1 minus TOT (NEAF)'!I58</f>
        <v>0</v>
      </c>
      <c r="J24" s="21">
        <f>'Raw Data (NEAF)'!J24/'1 minus TOT (NEAF)'!J58</f>
        <v>0</v>
      </c>
      <c r="K24" s="21">
        <f>'Raw Data (NEAF)'!K24/'1 minus TOT (NEAF)'!K58</f>
        <v>0</v>
      </c>
      <c r="L24" s="21">
        <f>'Raw Data (NEAF)'!L24/'1 minus TOT (NEAF)'!L58</f>
        <v>0</v>
      </c>
      <c r="M24" s="21">
        <f>'Raw Data (NEAF)'!M24/'1 minus TOT (NEAF)'!M58</f>
        <v>0</v>
      </c>
      <c r="N24" s="21">
        <f>'Raw Data (NEAF)'!N24/'1 minus TOT (NEAF)'!N58</f>
        <v>0</v>
      </c>
      <c r="O24" s="21">
        <f>'Raw Data (NEAF)'!O24/'1 minus TOT (NEAF)'!O58</f>
        <v>0</v>
      </c>
      <c r="P24" s="21">
        <f>'Raw Data (NEAF)'!P24/'1 minus TOT (NEAF)'!P58</f>
        <v>2.0149657346357741</v>
      </c>
      <c r="Q24" s="21">
        <f>'Raw Data (NEAF)'!Q24/'1 minus TOT (NEAF)'!Q58</f>
        <v>1.0114604921347508</v>
      </c>
      <c r="R24" s="21">
        <f>'Raw Data (NEAF)'!R24/'1 minus TOT (NEAF)'!R58</f>
        <v>0</v>
      </c>
      <c r="S24" s="21">
        <f>'Raw Data (NEAF)'!S24/'1 minus TOT (NEAF)'!S58</f>
        <v>2.045935519251576</v>
      </c>
      <c r="T24" s="21">
        <f>'Raw Data (NEAF)'!T24/'1 minus TOT (NEAF)'!T58</f>
        <v>2.0712299432558097</v>
      </c>
      <c r="U24" s="21">
        <f>'Raw Data (NEAF)'!U24/'1 minus TOT (NEAF)'!U58</f>
        <v>1.0536962868256186</v>
      </c>
      <c r="V24" s="21">
        <f>'Raw Data (NEAF)'!V24/'1 minus TOT (NEAF)'!V58</f>
        <v>1.0722398535359901</v>
      </c>
      <c r="W24" s="21">
        <f>'Raw Data (NEAF)'!W24/'1 minus TOT (NEAF)'!W58</f>
        <v>2.1889765932935186</v>
      </c>
      <c r="X24" s="21">
        <f>'Raw Data (NEAF)'!X24/'1 minus TOT (NEAF)'!X58</f>
        <v>1.1381452236578313</v>
      </c>
      <c r="Y24" s="21">
        <f>'Raw Data (NEAF)'!Y24/'1 minus TOT (NEAF)'!Y58</f>
        <v>1.1942353519688316</v>
      </c>
      <c r="Z24" s="21">
        <f>'Raw Data (NEAF)'!Z24/'1 minus TOT (NEAF)'!Z58</f>
        <v>0</v>
      </c>
      <c r="AA24" s="21">
        <f>'Raw Data (NEAF)'!AA24/'1 minus TOT (NEAF)'!AA58</f>
        <v>0</v>
      </c>
      <c r="AB24" s="21">
        <f>'Raw Data (NEAF)'!AB24/'1 minus TOT (NEAF)'!AB58</f>
        <v>0</v>
      </c>
      <c r="AC24" s="21"/>
    </row>
    <row r="25" spans="1:30" s="22" customFormat="1">
      <c r="A25" s="20">
        <v>1963</v>
      </c>
      <c r="B25" s="21">
        <f t="shared" si="0"/>
        <v>13.663304986607436</v>
      </c>
      <c r="C25" s="21">
        <f>'Raw Data (NEAF)'!C25/'1 minus TOT (NEAF)'!C59</f>
        <v>0</v>
      </c>
      <c r="D25" s="21">
        <f>'Raw Data (NEAF)'!D25/'1 minus TOT (NEAF)'!D59</f>
        <v>0</v>
      </c>
      <c r="E25" s="21">
        <f>'Raw Data (NEAF)'!E25/'1 minus TOT (NEAF)'!E59</f>
        <v>0</v>
      </c>
      <c r="F25" s="21">
        <f>'Raw Data (NEAF)'!F25/'1 minus TOT (NEAF)'!F59</f>
        <v>0</v>
      </c>
      <c r="G25" s="21">
        <f>'Raw Data (NEAF)'!G25/'1 minus TOT (NEAF)'!G59</f>
        <v>0</v>
      </c>
      <c r="H25" s="21">
        <f t="shared" si="1"/>
        <v>0</v>
      </c>
      <c r="I25" s="21">
        <f>'Raw Data (NEAF)'!I25/'1 minus TOT (NEAF)'!I59</f>
        <v>0</v>
      </c>
      <c r="J25" s="21">
        <f>'Raw Data (NEAF)'!J25/'1 minus TOT (NEAF)'!J59</f>
        <v>0</v>
      </c>
      <c r="K25" s="21">
        <f>'Raw Data (NEAF)'!K25/'1 minus TOT (NEAF)'!K59</f>
        <v>0</v>
      </c>
      <c r="L25" s="21">
        <f>'Raw Data (NEAF)'!L25/'1 minus TOT (NEAF)'!L59</f>
        <v>0</v>
      </c>
      <c r="M25" s="21">
        <f>'Raw Data (NEAF)'!M25/'1 minus TOT (NEAF)'!M59</f>
        <v>0</v>
      </c>
      <c r="N25" s="21">
        <f>'Raw Data (NEAF)'!N25/'1 minus TOT (NEAF)'!N59</f>
        <v>0</v>
      </c>
      <c r="O25" s="21">
        <f>'Raw Data (NEAF)'!O25/'1 minus TOT (NEAF)'!O59</f>
        <v>0</v>
      </c>
      <c r="P25" s="21">
        <f>'Raw Data (NEAF)'!P25/'1 minus TOT (NEAF)'!P59</f>
        <v>1.0078245331753535</v>
      </c>
      <c r="Q25" s="21">
        <f>'Raw Data (NEAF)'!Q25/'1 minus TOT (NEAF)'!Q59</f>
        <v>2.0230066745764779</v>
      </c>
      <c r="R25" s="21">
        <f>'Raw Data (NEAF)'!R25/'1 minus TOT (NEAF)'!R59</f>
        <v>1.0175856787414674</v>
      </c>
      <c r="S25" s="21">
        <f>'Raw Data (NEAF)'!S25/'1 minus TOT (NEAF)'!S59</f>
        <v>2.0481605283435043</v>
      </c>
      <c r="T25" s="21">
        <f>'Raw Data (NEAF)'!T25/'1 minus TOT (NEAF)'!T59</f>
        <v>0</v>
      </c>
      <c r="U25" s="21">
        <f>'Raw Data (NEAF)'!U25/'1 minus TOT (NEAF)'!U59</f>
        <v>3.1714610858629833</v>
      </c>
      <c r="V25" s="21">
        <f>'Raw Data (NEAF)'!V25/'1 minus TOT (NEAF)'!V59</f>
        <v>2.1527099395662952</v>
      </c>
      <c r="W25" s="21">
        <f>'Raw Data (NEAF)'!W25/'1 minus TOT (NEAF)'!W59</f>
        <v>1.0983270141399952</v>
      </c>
      <c r="X25" s="21">
        <f>'Raw Data (NEAF)'!X25/'1 minus TOT (NEAF)'!X59</f>
        <v>1.1442295322013598</v>
      </c>
      <c r="Y25" s="21">
        <f>'Raw Data (NEAF)'!Y25/'1 minus TOT (NEAF)'!Y59</f>
        <v>0</v>
      </c>
      <c r="Z25" s="21">
        <f>'Raw Data (NEAF)'!Z25/'1 minus TOT (NEAF)'!Z59</f>
        <v>0</v>
      </c>
      <c r="AA25" s="21">
        <f>'Raw Data (NEAF)'!AA25/'1 minus TOT (NEAF)'!AA59</f>
        <v>0</v>
      </c>
      <c r="AB25" s="21">
        <f>'Raw Data (NEAF)'!AB25/'1 minus TOT (NEAF)'!AB59</f>
        <v>0</v>
      </c>
      <c r="AC25" s="21"/>
    </row>
    <row r="26" spans="1:30" s="22" customFormat="1">
      <c r="A26" s="20">
        <v>1964</v>
      </c>
      <c r="B26" s="21">
        <f t="shared" si="0"/>
        <v>22.198709051525341</v>
      </c>
      <c r="C26" s="21">
        <f>'Raw Data (NEAF)'!C26/'1 minus TOT (NEAF)'!C60</f>
        <v>0</v>
      </c>
      <c r="D26" s="21">
        <f>'Raw Data (NEAF)'!D26/'1 minus TOT (NEAF)'!D60</f>
        <v>0</v>
      </c>
      <c r="E26" s="21">
        <f>'Raw Data (NEAF)'!E26/'1 minus TOT (NEAF)'!E60</f>
        <v>0</v>
      </c>
      <c r="F26" s="21">
        <f>'Raw Data (NEAF)'!F26/'1 minus TOT (NEAF)'!F60</f>
        <v>0</v>
      </c>
      <c r="G26" s="21">
        <f>'Raw Data (NEAF)'!G26/'1 minus TOT (NEAF)'!G60</f>
        <v>0</v>
      </c>
      <c r="H26" s="21">
        <f t="shared" si="1"/>
        <v>0</v>
      </c>
      <c r="I26" s="21">
        <f>'Raw Data (NEAF)'!I26/'1 minus TOT (NEAF)'!I60</f>
        <v>0</v>
      </c>
      <c r="J26" s="21">
        <f>'Raw Data (NEAF)'!J26/'1 minus TOT (NEAF)'!J60</f>
        <v>0</v>
      </c>
      <c r="K26" s="21">
        <f>'Raw Data (NEAF)'!K26/'1 minus TOT (NEAF)'!K60</f>
        <v>1.0015205567137093</v>
      </c>
      <c r="L26" s="21">
        <f>'Raw Data (NEAF)'!L26/'1 minus TOT (NEAF)'!L60</f>
        <v>0</v>
      </c>
      <c r="M26" s="21">
        <f>'Raw Data (NEAF)'!M26/'1 minus TOT (NEAF)'!M60</f>
        <v>0</v>
      </c>
      <c r="N26" s="21">
        <f>'Raw Data (NEAF)'!N26/'1 minus TOT (NEAF)'!N60</f>
        <v>0</v>
      </c>
      <c r="O26" s="21">
        <f>'Raw Data (NEAF)'!O26/'1 minus TOT (NEAF)'!O60</f>
        <v>0</v>
      </c>
      <c r="P26" s="21">
        <f>'Raw Data (NEAF)'!P26/'1 minus TOT (NEAF)'!P60</f>
        <v>1.0082054104082387</v>
      </c>
      <c r="Q26" s="21">
        <f>'Raw Data (NEAF)'!Q26/'1 minus TOT (NEAF)'!Q60</f>
        <v>2.0229781017638486</v>
      </c>
      <c r="R26" s="21">
        <f>'Raw Data (NEAF)'!R26/'1 minus TOT (NEAF)'!R60</f>
        <v>0</v>
      </c>
      <c r="S26" s="21">
        <f>'Raw Data (NEAF)'!S26/'1 minus TOT (NEAF)'!S60</f>
        <v>5.1188344545244737</v>
      </c>
      <c r="T26" s="21">
        <f>'Raw Data (NEAF)'!T26/'1 minus TOT (NEAF)'!T60</f>
        <v>0</v>
      </c>
      <c r="U26" s="21">
        <f>'Raw Data (NEAF)'!U26/'1 minus TOT (NEAF)'!U60</f>
        <v>3.1600255100800472</v>
      </c>
      <c r="V26" s="21">
        <f>'Raw Data (NEAF)'!V26/'1 minus TOT (NEAF)'!V60</f>
        <v>4.2864455516423208</v>
      </c>
      <c r="W26" s="21">
        <f>'Raw Data (NEAF)'!W26/'1 minus TOT (NEAF)'!W60</f>
        <v>1.090548435409926</v>
      </c>
      <c r="X26" s="21">
        <f>'Raw Data (NEAF)'!X26/'1 minus TOT (NEAF)'!X60</f>
        <v>4.5101510309827777</v>
      </c>
      <c r="Y26" s="21">
        <f>'Raw Data (NEAF)'!Y26/'1 minus TOT (NEAF)'!Y60</f>
        <v>0</v>
      </c>
      <c r="Z26" s="21">
        <f>'Raw Data (NEAF)'!Z26/'1 minus TOT (NEAF)'!Z60</f>
        <v>0</v>
      </c>
      <c r="AA26" s="21">
        <f>'Raw Data (NEAF)'!AA26/'1 minus TOT (NEAF)'!AA60</f>
        <v>0</v>
      </c>
      <c r="AB26" s="21">
        <f>'Raw Data (NEAF)'!AB26/'1 minus TOT (NEAF)'!AB60</f>
        <v>0</v>
      </c>
      <c r="AC26" s="21"/>
    </row>
    <row r="27" spans="1:30" s="22" customFormat="1">
      <c r="A27" s="20">
        <v>1965</v>
      </c>
      <c r="B27" s="21">
        <f t="shared" si="0"/>
        <v>19.619972911565039</v>
      </c>
      <c r="C27" s="21">
        <f>'Raw Data (NEAF)'!C27/'1 minus TOT (NEAF)'!C61</f>
        <v>0</v>
      </c>
      <c r="D27" s="21">
        <f>'Raw Data (NEAF)'!D27/'1 minus TOT (NEAF)'!D61</f>
        <v>0</v>
      </c>
      <c r="E27" s="21">
        <f>'Raw Data (NEAF)'!E27/'1 minus TOT (NEAF)'!E61</f>
        <v>0</v>
      </c>
      <c r="F27" s="21">
        <f>'Raw Data (NEAF)'!F27/'1 minus TOT (NEAF)'!F61</f>
        <v>0</v>
      </c>
      <c r="G27" s="21">
        <f>'Raw Data (NEAF)'!G27/'1 minus TOT (NEAF)'!G61</f>
        <v>0</v>
      </c>
      <c r="H27" s="21">
        <f t="shared" si="1"/>
        <v>0</v>
      </c>
      <c r="I27" s="21">
        <f>'Raw Data (NEAF)'!I27/'1 minus TOT (NEAF)'!I61</f>
        <v>0</v>
      </c>
      <c r="J27" s="21">
        <f>'Raw Data (NEAF)'!J27/'1 minus TOT (NEAF)'!J61</f>
        <v>0</v>
      </c>
      <c r="K27" s="21">
        <f>'Raw Data (NEAF)'!K27/'1 minus TOT (NEAF)'!K61</f>
        <v>0</v>
      </c>
      <c r="L27" s="21">
        <f>'Raw Data (NEAF)'!L27/'1 minus TOT (NEAF)'!L61</f>
        <v>0</v>
      </c>
      <c r="M27" s="21">
        <f>'Raw Data (NEAF)'!M27/'1 minus TOT (NEAF)'!M61</f>
        <v>0</v>
      </c>
      <c r="N27" s="21">
        <f>'Raw Data (NEAF)'!N27/'1 minus TOT (NEAF)'!N61</f>
        <v>0</v>
      </c>
      <c r="O27" s="21">
        <f>'Raw Data (NEAF)'!O27/'1 minus TOT (NEAF)'!O61</f>
        <v>0</v>
      </c>
      <c r="P27" s="21">
        <f>'Raw Data (NEAF)'!P27/'1 minus TOT (NEAF)'!P61</f>
        <v>4.0330210867854435</v>
      </c>
      <c r="Q27" s="21">
        <f>'Raw Data (NEAF)'!Q27/'1 minus TOT (NEAF)'!Q61</f>
        <v>1.0115994585385899</v>
      </c>
      <c r="R27" s="21">
        <f>'Raw Data (NEAF)'!R27/'1 minus TOT (NEAF)'!R61</f>
        <v>3.0525720966558194</v>
      </c>
      <c r="S27" s="21">
        <f>'Raw Data (NEAF)'!S27/'1 minus TOT (NEAF)'!S61</f>
        <v>3.0707740318193948</v>
      </c>
      <c r="T27" s="21">
        <f>'Raw Data (NEAF)'!T27/'1 minus TOT (NEAF)'!T61</f>
        <v>4.1431532704722613</v>
      </c>
      <c r="U27" s="21">
        <f>'Raw Data (NEAF)'!U27/'1 minus TOT (NEAF)'!U61</f>
        <v>1.0534104372767912</v>
      </c>
      <c r="V27" s="21">
        <f>'Raw Data (NEAF)'!V27/'1 minus TOT (NEAF)'!V61</f>
        <v>1.0722430191301011</v>
      </c>
      <c r="W27" s="21">
        <f>'Raw Data (NEAF)'!W27/'1 minus TOT (NEAF)'!W61</f>
        <v>2.1831995108866367</v>
      </c>
      <c r="X27" s="21">
        <f>'Raw Data (NEAF)'!X27/'1 minus TOT (NEAF)'!X61</f>
        <v>0</v>
      </c>
      <c r="Y27" s="21">
        <f>'Raw Data (NEAF)'!Y27/'1 minus TOT (NEAF)'!Y61</f>
        <v>0</v>
      </c>
      <c r="Z27" s="21">
        <f>'Raw Data (NEAF)'!Z27/'1 minus TOT (NEAF)'!Z61</f>
        <v>0</v>
      </c>
      <c r="AA27" s="21">
        <f>'Raw Data (NEAF)'!AA27/'1 minus TOT (NEAF)'!AA61</f>
        <v>0</v>
      </c>
      <c r="AB27" s="21">
        <f>'Raw Data (NEAF)'!AB27/'1 minus TOT (NEAF)'!AB61</f>
        <v>0</v>
      </c>
      <c r="AC27" s="21"/>
    </row>
    <row r="28" spans="1:30" s="22" customFormat="1">
      <c r="A28" s="20">
        <v>1966</v>
      </c>
      <c r="B28" s="21">
        <f t="shared" si="0"/>
        <v>25.988512771424865</v>
      </c>
      <c r="C28" s="21">
        <f>'Raw Data (NEAF)'!C28/'1 minus TOT (NEAF)'!C62</f>
        <v>0</v>
      </c>
      <c r="D28" s="21">
        <f>'Raw Data (NEAF)'!D28/'1 minus TOT (NEAF)'!D62</f>
        <v>0</v>
      </c>
      <c r="E28" s="21">
        <f>'Raw Data (NEAF)'!E28/'1 minus TOT (NEAF)'!E62</f>
        <v>0</v>
      </c>
      <c r="F28" s="21">
        <f>'Raw Data (NEAF)'!F28/'1 minus TOT (NEAF)'!F62</f>
        <v>0</v>
      </c>
      <c r="G28" s="21">
        <f>'Raw Data (NEAF)'!G28/'1 minus TOT (NEAF)'!G62</f>
        <v>0</v>
      </c>
      <c r="H28" s="21">
        <f t="shared" si="1"/>
        <v>0</v>
      </c>
      <c r="I28" s="21">
        <f>'Raw Data (NEAF)'!I28/'1 minus TOT (NEAF)'!I62</f>
        <v>0</v>
      </c>
      <c r="J28" s="21">
        <f>'Raw Data (NEAF)'!J28/'1 minus TOT (NEAF)'!J62</f>
        <v>0</v>
      </c>
      <c r="K28" s="21">
        <f>'Raw Data (NEAF)'!K28/'1 minus TOT (NEAF)'!K62</f>
        <v>0</v>
      </c>
      <c r="L28" s="21">
        <f>'Raw Data (NEAF)'!L28/'1 minus TOT (NEAF)'!L62</f>
        <v>0</v>
      </c>
      <c r="M28" s="21">
        <f>'Raw Data (NEAF)'!M28/'1 minus TOT (NEAF)'!M62</f>
        <v>0</v>
      </c>
      <c r="N28" s="21">
        <f>'Raw Data (NEAF)'!N28/'1 minus TOT (NEAF)'!N62</f>
        <v>0</v>
      </c>
      <c r="O28" s="21">
        <f>'Raw Data (NEAF)'!O28/'1 minus TOT (NEAF)'!O62</f>
        <v>2.0114363815278082</v>
      </c>
      <c r="P28" s="21">
        <f>'Raw Data (NEAF)'!P28/'1 minus TOT (NEAF)'!P62</f>
        <v>5.0430147754308736</v>
      </c>
      <c r="Q28" s="21">
        <f>'Raw Data (NEAF)'!Q28/'1 minus TOT (NEAF)'!Q62</f>
        <v>1.0119719026189593</v>
      </c>
      <c r="R28" s="21">
        <f>'Raw Data (NEAF)'!R28/'1 minus TOT (NEAF)'!R62</f>
        <v>3.0538789535872688</v>
      </c>
      <c r="S28" s="21">
        <f>'Raw Data (NEAF)'!S28/'1 minus TOT (NEAF)'!S62</f>
        <v>3.0733576190344798</v>
      </c>
      <c r="T28" s="21">
        <f>'Raw Data (NEAF)'!T28/'1 minus TOT (NEAF)'!T62</f>
        <v>3.1066283110915136</v>
      </c>
      <c r="U28" s="21">
        <f>'Raw Data (NEAF)'!U28/'1 minus TOT (NEAF)'!U62</f>
        <v>3.1616104432753143</v>
      </c>
      <c r="V28" s="21">
        <f>'Raw Data (NEAF)'!V28/'1 minus TOT (NEAF)'!V62</f>
        <v>2.1474722128318975</v>
      </c>
      <c r="W28" s="21">
        <f>'Raw Data (NEAF)'!W28/'1 minus TOT (NEAF)'!W62</f>
        <v>2.1853987412076736</v>
      </c>
      <c r="X28" s="21">
        <f>'Raw Data (NEAF)'!X28/'1 minus TOT (NEAF)'!X62</f>
        <v>0</v>
      </c>
      <c r="Y28" s="21">
        <f>'Raw Data (NEAF)'!Y28/'1 minus TOT (NEAF)'!Y62</f>
        <v>1.1937434308190753</v>
      </c>
      <c r="Z28" s="21">
        <f>'Raw Data (NEAF)'!Z28/'1 minus TOT (NEAF)'!Z62</f>
        <v>0</v>
      </c>
      <c r="AA28" s="21">
        <f>'Raw Data (NEAF)'!AA28/'1 minus TOT (NEAF)'!AA62</f>
        <v>0</v>
      </c>
      <c r="AB28" s="21">
        <f>'Raw Data (NEAF)'!AB28/'1 minus TOT (NEAF)'!AB62</f>
        <v>0</v>
      </c>
      <c r="AC28" s="21"/>
    </row>
    <row r="29" spans="1:30" s="22" customFormat="1">
      <c r="A29" s="20">
        <v>1967</v>
      </c>
      <c r="B29" s="21">
        <f t="shared" si="0"/>
        <v>19.88979933931823</v>
      </c>
      <c r="C29" s="21">
        <f>'Raw Data (NEAF)'!C29/'1 minus TOT (NEAF)'!C63</f>
        <v>0</v>
      </c>
      <c r="D29" s="21">
        <f>'Raw Data (NEAF)'!D29/'1 minus TOT (NEAF)'!D63</f>
        <v>0</v>
      </c>
      <c r="E29" s="21">
        <f>'Raw Data (NEAF)'!E29/'1 minus TOT (NEAF)'!E63</f>
        <v>0</v>
      </c>
      <c r="F29" s="21">
        <f>'Raw Data (NEAF)'!F29/'1 minus TOT (NEAF)'!F63</f>
        <v>0</v>
      </c>
      <c r="G29" s="21">
        <f>'Raw Data (NEAF)'!G29/'1 minus TOT (NEAF)'!G63</f>
        <v>0</v>
      </c>
      <c r="H29" s="21">
        <f t="shared" si="1"/>
        <v>0</v>
      </c>
      <c r="I29" s="21">
        <f>'Raw Data (NEAF)'!I29/'1 minus TOT (NEAF)'!I63</f>
        <v>0</v>
      </c>
      <c r="J29" s="21">
        <f>'Raw Data (NEAF)'!J29/'1 minus TOT (NEAF)'!J63</f>
        <v>0</v>
      </c>
      <c r="K29" s="21">
        <f>'Raw Data (NEAF)'!K29/'1 minus TOT (NEAF)'!K63</f>
        <v>0</v>
      </c>
      <c r="L29" s="21">
        <f>'Raw Data (NEAF)'!L29/'1 minus TOT (NEAF)'!L63</f>
        <v>0</v>
      </c>
      <c r="M29" s="21">
        <f>'Raw Data (NEAF)'!M29/'1 minus TOT (NEAF)'!M63</f>
        <v>0</v>
      </c>
      <c r="N29" s="21">
        <f>'Raw Data (NEAF)'!N29/'1 minus TOT (NEAF)'!N63</f>
        <v>0</v>
      </c>
      <c r="O29" s="21">
        <f>'Raw Data (NEAF)'!O29/'1 minus TOT (NEAF)'!O63</f>
        <v>3.0173600744168794</v>
      </c>
      <c r="P29" s="21">
        <f>'Raw Data (NEAF)'!P29/'1 minus TOT (NEAF)'!P63</f>
        <v>1.0085639749418822</v>
      </c>
      <c r="Q29" s="21">
        <f>'Raw Data (NEAF)'!Q29/'1 minus TOT (NEAF)'!Q63</f>
        <v>1.0114247388576001</v>
      </c>
      <c r="R29" s="21">
        <f>'Raw Data (NEAF)'!R29/'1 minus TOT (NEAF)'!R63</f>
        <v>2.0361422096507242</v>
      </c>
      <c r="S29" s="21">
        <f>'Raw Data (NEAF)'!S29/'1 minus TOT (NEAF)'!S63</f>
        <v>2.0477804599907889</v>
      </c>
      <c r="T29" s="21">
        <f>'Raw Data (NEAF)'!T29/'1 minus TOT (NEAF)'!T63</f>
        <v>1.0335527051594411</v>
      </c>
      <c r="U29" s="21">
        <f>'Raw Data (NEAF)'!U29/'1 minus TOT (NEAF)'!U63</f>
        <v>6.3133389070625716</v>
      </c>
      <c r="V29" s="21">
        <f>'Raw Data (NEAF)'!V29/'1 minus TOT (NEAF)'!V63</f>
        <v>1.0711702666441576</v>
      </c>
      <c r="W29" s="21">
        <f>'Raw Data (NEAF)'!W29/'1 minus TOT (NEAF)'!W63</f>
        <v>0</v>
      </c>
      <c r="X29" s="21">
        <f>'Raw Data (NEAF)'!X29/'1 minus TOT (NEAF)'!X63</f>
        <v>0</v>
      </c>
      <c r="Y29" s="21">
        <f>'Raw Data (NEAF)'!Y29/'1 minus TOT (NEAF)'!Y63</f>
        <v>2.3504660025941897</v>
      </c>
      <c r="Z29" s="21">
        <f>'Raw Data (NEAF)'!Z29/'1 minus TOT (NEAF)'!Z63</f>
        <v>0</v>
      </c>
      <c r="AA29" s="21">
        <f>'Raw Data (NEAF)'!AA29/'1 minus TOT (NEAF)'!AA63</f>
        <v>0</v>
      </c>
      <c r="AB29" s="21">
        <f>'Raw Data (NEAF)'!AB29/'1 minus TOT (NEAF)'!AB63</f>
        <v>0</v>
      </c>
      <c r="AC29" s="21"/>
    </row>
    <row r="30" spans="1:30" s="22" customFormat="1">
      <c r="A30" s="20">
        <v>1968</v>
      </c>
      <c r="B30" s="21">
        <f t="shared" si="0"/>
        <v>19.724029957556812</v>
      </c>
      <c r="C30" s="21">
        <f>'Raw Data (NEAF)'!C30/'1 minus TOT (NEAF)'!C64</f>
        <v>0</v>
      </c>
      <c r="D30" s="21">
        <f>'Raw Data (NEAF)'!D30/'1 minus TOT (NEAF)'!D64</f>
        <v>0</v>
      </c>
      <c r="E30" s="21">
        <f>'Raw Data (NEAF)'!E30/'1 minus TOT (NEAF)'!E64</f>
        <v>0</v>
      </c>
      <c r="F30" s="21">
        <f>'Raw Data (NEAF)'!F30/'1 minus TOT (NEAF)'!F64</f>
        <v>0</v>
      </c>
      <c r="G30" s="21">
        <f>'Raw Data (NEAF)'!G30/'1 minus TOT (NEAF)'!G64</f>
        <v>0</v>
      </c>
      <c r="H30" s="21">
        <f t="shared" si="1"/>
        <v>0</v>
      </c>
      <c r="I30" s="21">
        <f>'Raw Data (NEAF)'!I30/'1 minus TOT (NEAF)'!I64</f>
        <v>0</v>
      </c>
      <c r="J30" s="21">
        <f>'Raw Data (NEAF)'!J30/'1 minus TOT (NEAF)'!J64</f>
        <v>1.0007157785308345</v>
      </c>
      <c r="K30" s="21">
        <f>'Raw Data (NEAF)'!K30/'1 minus TOT (NEAF)'!K64</f>
        <v>0</v>
      </c>
      <c r="L30" s="21">
        <f>'Raw Data (NEAF)'!L30/'1 minus TOT (NEAF)'!L64</f>
        <v>0</v>
      </c>
      <c r="M30" s="21">
        <f>'Raw Data (NEAF)'!M30/'1 minus TOT (NEAF)'!M64</f>
        <v>0</v>
      </c>
      <c r="N30" s="21">
        <f>'Raw Data (NEAF)'!N30/'1 minus TOT (NEAF)'!N64</f>
        <v>0</v>
      </c>
      <c r="O30" s="21">
        <f>'Raw Data (NEAF)'!O30/'1 minus TOT (NEAF)'!O64</f>
        <v>1.0062115071644817</v>
      </c>
      <c r="P30" s="21">
        <f>'Raw Data (NEAF)'!P30/'1 minus TOT (NEAF)'!P64</f>
        <v>2.0181606606006866</v>
      </c>
      <c r="Q30" s="21">
        <f>'Raw Data (NEAF)'!Q30/'1 minus TOT (NEAF)'!Q64</f>
        <v>3.0373387690268472</v>
      </c>
      <c r="R30" s="21">
        <f>'Raw Data (NEAF)'!R30/'1 minus TOT (NEAF)'!R64</f>
        <v>3.055836485321811</v>
      </c>
      <c r="S30" s="21">
        <f>'Raw Data (NEAF)'!S30/'1 minus TOT (NEAF)'!S64</f>
        <v>2.0513710595140648</v>
      </c>
      <c r="T30" s="21">
        <f>'Raw Data (NEAF)'!T30/'1 minus TOT (NEAF)'!T64</f>
        <v>0</v>
      </c>
      <c r="U30" s="21">
        <f>'Raw Data (NEAF)'!U30/'1 minus TOT (NEAF)'!U64</f>
        <v>3.1677051165937384</v>
      </c>
      <c r="V30" s="21">
        <f>'Raw Data (NEAF)'!V30/'1 minus TOT (NEAF)'!V64</f>
        <v>1.0763033559701252</v>
      </c>
      <c r="W30" s="21">
        <f>'Raw Data (NEAF)'!W30/'1 minus TOT (NEAF)'!W64</f>
        <v>2.1865564651402849</v>
      </c>
      <c r="X30" s="21">
        <f>'Raw Data (NEAF)'!X30/'1 minus TOT (NEAF)'!X64</f>
        <v>1.1238307596939388</v>
      </c>
      <c r="Y30" s="21">
        <f>'Raw Data (NEAF)'!Y30/'1 minus TOT (NEAF)'!Y64</f>
        <v>0</v>
      </c>
      <c r="Z30" s="21">
        <f>'Raw Data (NEAF)'!Z30/'1 minus TOT (NEAF)'!Z64</f>
        <v>0</v>
      </c>
      <c r="AA30" s="21">
        <f>'Raw Data (NEAF)'!AA30/'1 minus TOT (NEAF)'!AA64</f>
        <v>0</v>
      </c>
      <c r="AB30" s="21">
        <f>'Raw Data (NEAF)'!AB30/'1 minus TOT (NEAF)'!AB64</f>
        <v>0</v>
      </c>
      <c r="AC30" s="21"/>
    </row>
    <row r="31" spans="1:30" s="22" customFormat="1">
      <c r="A31" s="20">
        <v>1969</v>
      </c>
      <c r="B31" s="21">
        <f t="shared" si="0"/>
        <v>16.508520572483633</v>
      </c>
      <c r="C31" s="21">
        <f>'Raw Data (NEAF)'!C31/'1 minus TOT (NEAF)'!C65</f>
        <v>0</v>
      </c>
      <c r="D31" s="21">
        <f>'Raw Data (NEAF)'!D31/'1 minus TOT (NEAF)'!D65</f>
        <v>0</v>
      </c>
      <c r="E31" s="21">
        <f>'Raw Data (NEAF)'!E31/'1 minus TOT (NEAF)'!E65</f>
        <v>0</v>
      </c>
      <c r="F31" s="21">
        <f>'Raw Data (NEAF)'!F31/'1 minus TOT (NEAF)'!F65</f>
        <v>0</v>
      </c>
      <c r="G31" s="21">
        <f>'Raw Data (NEAF)'!G31/'1 minus TOT (NEAF)'!G65</f>
        <v>0</v>
      </c>
      <c r="H31" s="21">
        <f t="shared" si="1"/>
        <v>0</v>
      </c>
      <c r="I31" s="21">
        <f>'Raw Data (NEAF)'!I31/'1 minus TOT (NEAF)'!I65</f>
        <v>0</v>
      </c>
      <c r="J31" s="21">
        <f>'Raw Data (NEAF)'!J31/'1 minus TOT (NEAF)'!J65</f>
        <v>0</v>
      </c>
      <c r="K31" s="21">
        <f>'Raw Data (NEAF)'!K31/'1 minus TOT (NEAF)'!K65</f>
        <v>0</v>
      </c>
      <c r="L31" s="21">
        <f>'Raw Data (NEAF)'!L31/'1 minus TOT (NEAF)'!L65</f>
        <v>1.0036353092435739</v>
      </c>
      <c r="M31" s="21">
        <f>'Raw Data (NEAF)'!M31/'1 minus TOT (NEAF)'!M65</f>
        <v>0</v>
      </c>
      <c r="N31" s="21">
        <f>'Raw Data (NEAF)'!N31/'1 minus TOT (NEAF)'!N65</f>
        <v>0</v>
      </c>
      <c r="O31" s="21">
        <f>'Raw Data (NEAF)'!O31/'1 minus TOT (NEAF)'!O65</f>
        <v>1.0062975551452933</v>
      </c>
      <c r="P31" s="21">
        <f>'Raw Data (NEAF)'!P31/'1 minus TOT (NEAF)'!P65</f>
        <v>1.0090786051485079</v>
      </c>
      <c r="Q31" s="21">
        <f>'Raw Data (NEAF)'!Q31/'1 minus TOT (NEAF)'!Q65</f>
        <v>2.0246536612611408</v>
      </c>
      <c r="R31" s="21">
        <f>'Raw Data (NEAF)'!R31/'1 minus TOT (NEAF)'!R65</f>
        <v>3.054933507937406</v>
      </c>
      <c r="S31" s="21">
        <f>'Raw Data (NEAF)'!S31/'1 minus TOT (NEAF)'!S65</f>
        <v>3.0750162885318706</v>
      </c>
      <c r="T31" s="21">
        <f>'Raw Data (NEAF)'!T31/'1 minus TOT (NEAF)'!T65</f>
        <v>2.0693358240597566</v>
      </c>
      <c r="U31" s="21">
        <f>'Raw Data (NEAF)'!U31/'1 minus TOT (NEAF)'!U65</f>
        <v>0</v>
      </c>
      <c r="V31" s="21">
        <f>'Raw Data (NEAF)'!V31/'1 minus TOT (NEAF)'!V65</f>
        <v>2.1465186985924585</v>
      </c>
      <c r="W31" s="21">
        <f>'Raw Data (NEAF)'!W31/'1 minus TOT (NEAF)'!W65</f>
        <v>0</v>
      </c>
      <c r="X31" s="21">
        <f>'Raw Data (NEAF)'!X31/'1 minus TOT (NEAF)'!X65</f>
        <v>1.1190511225636242</v>
      </c>
      <c r="Y31" s="21">
        <f>'Raw Data (NEAF)'!Y31/'1 minus TOT (NEAF)'!Y65</f>
        <v>0</v>
      </c>
      <c r="Z31" s="21">
        <f>'Raw Data (NEAF)'!Z31/'1 minus TOT (NEAF)'!Z65</f>
        <v>0</v>
      </c>
      <c r="AA31" s="21">
        <f>'Raw Data (NEAF)'!AA31/'1 minus TOT (NEAF)'!AA65</f>
        <v>0</v>
      </c>
      <c r="AB31" s="21">
        <f>'Raw Data (NEAF)'!AB31/'1 minus TOT (NEAF)'!AB65</f>
        <v>0</v>
      </c>
      <c r="AC31" s="21"/>
    </row>
    <row r="32" spans="1:30" s="22" customFormat="1">
      <c r="A32" s="20">
        <v>1970</v>
      </c>
      <c r="B32" s="21">
        <f t="shared" si="0"/>
        <v>22.212544388419609</v>
      </c>
      <c r="C32" s="21">
        <f>'Raw Data (NEAF)'!C32/'1 minus TOT (NEAF)'!C66</f>
        <v>0</v>
      </c>
      <c r="D32" s="21">
        <f>'Raw Data (NEAF)'!D32/'1 minus TOT (NEAF)'!D66</f>
        <v>0</v>
      </c>
      <c r="E32" s="21">
        <f>'Raw Data (NEAF)'!E32/'1 minus TOT (NEAF)'!E66</f>
        <v>0</v>
      </c>
      <c r="F32" s="21">
        <f>'Raw Data (NEAF)'!F32/'1 minus TOT (NEAF)'!F66</f>
        <v>0</v>
      </c>
      <c r="G32" s="21">
        <f>'Raw Data (NEAF)'!G32/'1 minus TOT (NEAF)'!G66</f>
        <v>0</v>
      </c>
      <c r="H32" s="21">
        <f t="shared" si="1"/>
        <v>0</v>
      </c>
      <c r="I32" s="21">
        <f>'Raw Data (NEAF)'!I32/'1 minus TOT (NEAF)'!I66</f>
        <v>0</v>
      </c>
      <c r="J32" s="21">
        <f>'Raw Data (NEAF)'!J32/'1 minus TOT (NEAF)'!J66</f>
        <v>0</v>
      </c>
      <c r="K32" s="21">
        <f>'Raw Data (NEAF)'!K32/'1 minus TOT (NEAF)'!K66</f>
        <v>0</v>
      </c>
      <c r="L32" s="21">
        <f>'Raw Data (NEAF)'!L32/'1 minus TOT (NEAF)'!L66</f>
        <v>1.0038143250139617</v>
      </c>
      <c r="M32" s="21">
        <f>'Raw Data (NEAF)'!M32/'1 minus TOT (NEAF)'!M66</f>
        <v>0</v>
      </c>
      <c r="N32" s="21">
        <f>'Raw Data (NEAF)'!N32/'1 minus TOT (NEAF)'!N66</f>
        <v>0</v>
      </c>
      <c r="O32" s="21">
        <f>'Raw Data (NEAF)'!O32/'1 minus TOT (NEAF)'!O66</f>
        <v>0</v>
      </c>
      <c r="P32" s="21">
        <f>'Raw Data (NEAF)'!P32/'1 minus TOT (NEAF)'!P66</f>
        <v>1.0087781549539954</v>
      </c>
      <c r="Q32" s="21">
        <f>'Raw Data (NEAF)'!Q32/'1 minus TOT (NEAF)'!Q66</f>
        <v>2.0247413996529096</v>
      </c>
      <c r="R32" s="21">
        <f>'Raw Data (NEAF)'!R32/'1 minus TOT (NEAF)'!R66</f>
        <v>0</v>
      </c>
      <c r="S32" s="21">
        <f>'Raw Data (NEAF)'!S32/'1 minus TOT (NEAF)'!S66</f>
        <v>3.0739382195793312</v>
      </c>
      <c r="T32" s="21">
        <f>'Raw Data (NEAF)'!T32/'1 minus TOT (NEAF)'!T66</f>
        <v>4.1354890163140041</v>
      </c>
      <c r="U32" s="21">
        <f>'Raw Data (NEAF)'!U32/'1 minus TOT (NEAF)'!U66</f>
        <v>4.2175562937279203</v>
      </c>
      <c r="V32" s="21">
        <f>'Raw Data (NEAF)'!V32/'1 minus TOT (NEAF)'!V66</f>
        <v>2.1411106904081452</v>
      </c>
      <c r="W32" s="21">
        <f>'Raw Data (NEAF)'!W32/'1 minus TOT (NEAF)'!W66</f>
        <v>0</v>
      </c>
      <c r="X32" s="21">
        <f>'Raw Data (NEAF)'!X32/'1 minus TOT (NEAF)'!X66</f>
        <v>1.1103669087989663</v>
      </c>
      <c r="Y32" s="21">
        <f>'Raw Data (NEAF)'!Y32/'1 minus TOT (NEAF)'!Y66</f>
        <v>3.4967493799703755</v>
      </c>
      <c r="Z32" s="21">
        <f>'Raw Data (NEAF)'!Z32/'1 minus TOT (NEAF)'!Z66</f>
        <v>0</v>
      </c>
      <c r="AA32" s="21">
        <f>'Raw Data (NEAF)'!AA32/'1 minus TOT (NEAF)'!AA66</f>
        <v>0</v>
      </c>
      <c r="AB32" s="21">
        <f>'Raw Data (NEAF)'!AB32/'1 minus TOT (NEAF)'!AB66</f>
        <v>0</v>
      </c>
      <c r="AC32" s="21"/>
    </row>
    <row r="33" spans="1:29" s="22" customFormat="1">
      <c r="A33" s="20">
        <v>1971</v>
      </c>
      <c r="B33" s="21">
        <f t="shared" si="0"/>
        <v>14.715170927842564</v>
      </c>
      <c r="C33" s="21">
        <f>'Raw Data (NEAF)'!C33/'1 minus TOT (NEAF)'!C67</f>
        <v>0</v>
      </c>
      <c r="D33" s="21">
        <f>'Raw Data (NEAF)'!D33/'1 minus TOT (NEAF)'!D67</f>
        <v>0</v>
      </c>
      <c r="E33" s="21">
        <f>'Raw Data (NEAF)'!E33/'1 minus TOT (NEAF)'!E67</f>
        <v>0</v>
      </c>
      <c r="F33" s="21">
        <f>'Raw Data (NEAF)'!F33/'1 minus TOT (NEAF)'!F67</f>
        <v>0</v>
      </c>
      <c r="G33" s="21">
        <f>'Raw Data (NEAF)'!G33/'1 minus TOT (NEAF)'!G67</f>
        <v>0</v>
      </c>
      <c r="H33" s="21">
        <f t="shared" si="1"/>
        <v>0</v>
      </c>
      <c r="I33" s="21">
        <f>'Raw Data (NEAF)'!I33/'1 minus TOT (NEAF)'!I67</f>
        <v>0</v>
      </c>
      <c r="J33" s="21">
        <f>'Raw Data (NEAF)'!J33/'1 minus TOT (NEAF)'!J67</f>
        <v>1.0006283095160666</v>
      </c>
      <c r="K33" s="21">
        <f>'Raw Data (NEAF)'!K33/'1 minus TOT (NEAF)'!K67</f>
        <v>0</v>
      </c>
      <c r="L33" s="21">
        <f>'Raw Data (NEAF)'!L33/'1 minus TOT (NEAF)'!L67</f>
        <v>0</v>
      </c>
      <c r="M33" s="21">
        <f>'Raw Data (NEAF)'!M33/'1 minus TOT (NEAF)'!M67</f>
        <v>0</v>
      </c>
      <c r="N33" s="21">
        <f>'Raw Data (NEAF)'!N33/'1 minus TOT (NEAF)'!N67</f>
        <v>1.0046661928994864</v>
      </c>
      <c r="O33" s="21">
        <f>'Raw Data (NEAF)'!O33/'1 minus TOT (NEAF)'!O67</f>
        <v>0</v>
      </c>
      <c r="P33" s="21">
        <f>'Raw Data (NEAF)'!P33/'1 minus TOT (NEAF)'!P67</f>
        <v>0</v>
      </c>
      <c r="Q33" s="21">
        <f>'Raw Data (NEAF)'!Q33/'1 minus TOT (NEAF)'!Q67</f>
        <v>1.0116960990069783</v>
      </c>
      <c r="R33" s="21">
        <f>'Raw Data (NEAF)'!R33/'1 minus TOT (NEAF)'!R67</f>
        <v>0</v>
      </c>
      <c r="S33" s="21">
        <f>'Raw Data (NEAF)'!S33/'1 minus TOT (NEAF)'!S67</f>
        <v>1.0237898270645693</v>
      </c>
      <c r="T33" s="21">
        <f>'Raw Data (NEAF)'!T33/'1 minus TOT (NEAF)'!T67</f>
        <v>4.1345087283474635</v>
      </c>
      <c r="U33" s="21">
        <f>'Raw Data (NEAF)'!U33/'1 minus TOT (NEAF)'!U67</f>
        <v>3.1495942033788706</v>
      </c>
      <c r="V33" s="21">
        <f>'Raw Data (NEAF)'!V33/'1 minus TOT (NEAF)'!V67</f>
        <v>0</v>
      </c>
      <c r="W33" s="21">
        <f>'Raw Data (NEAF)'!W33/'1 minus TOT (NEAF)'!W67</f>
        <v>0</v>
      </c>
      <c r="X33" s="21">
        <f>'Raw Data (NEAF)'!X33/'1 minus TOT (NEAF)'!X67</f>
        <v>2.2230828420804953</v>
      </c>
      <c r="Y33" s="21">
        <f>'Raw Data (NEAF)'!Y33/'1 minus TOT (NEAF)'!Y67</f>
        <v>1.167204725548634</v>
      </c>
      <c r="Z33" s="21">
        <f>'Raw Data (NEAF)'!Z33/'1 minus TOT (NEAF)'!Z67</f>
        <v>0</v>
      </c>
      <c r="AA33" s="21">
        <f>'Raw Data (NEAF)'!AA33/'1 minus TOT (NEAF)'!AA67</f>
        <v>0</v>
      </c>
      <c r="AB33" s="21">
        <f>'Raw Data (NEAF)'!AB33/'1 minus TOT (NEAF)'!AB67</f>
        <v>0</v>
      </c>
      <c r="AC33" s="21"/>
    </row>
    <row r="34" spans="1:29" s="22" customFormat="1">
      <c r="A34" s="20">
        <v>1972</v>
      </c>
      <c r="B34" s="21">
        <f t="shared" si="0"/>
        <v>25.305714042300238</v>
      </c>
      <c r="C34" s="21">
        <f>'Raw Data (NEAF)'!C34/'1 minus TOT (NEAF)'!C68</f>
        <v>0</v>
      </c>
      <c r="D34" s="21">
        <f>'Raw Data (NEAF)'!D34/'1 minus TOT (NEAF)'!D68</f>
        <v>0</v>
      </c>
      <c r="E34" s="21">
        <f>'Raw Data (NEAF)'!E34/'1 minus TOT (NEAF)'!E68</f>
        <v>0</v>
      </c>
      <c r="F34" s="21">
        <f>'Raw Data (NEAF)'!F34/'1 minus TOT (NEAF)'!F68</f>
        <v>0</v>
      </c>
      <c r="G34" s="21">
        <f>'Raw Data (NEAF)'!G34/'1 minus TOT (NEAF)'!G68</f>
        <v>0</v>
      </c>
      <c r="H34" s="21">
        <f t="shared" si="1"/>
        <v>0</v>
      </c>
      <c r="I34" s="21">
        <f>'Raw Data (NEAF)'!I34/'1 minus TOT (NEAF)'!I68</f>
        <v>0</v>
      </c>
      <c r="J34" s="21">
        <f>'Raw Data (NEAF)'!J34/'1 minus TOT (NEAF)'!J68</f>
        <v>2.0011844562447787</v>
      </c>
      <c r="K34" s="21">
        <f>'Raw Data (NEAF)'!K34/'1 minus TOT (NEAF)'!K68</f>
        <v>0</v>
      </c>
      <c r="L34" s="21">
        <f>'Raw Data (NEAF)'!L34/'1 minus TOT (NEAF)'!L68</f>
        <v>0</v>
      </c>
      <c r="M34" s="21">
        <f>'Raw Data (NEAF)'!M34/'1 minus TOT (NEAF)'!M68</f>
        <v>0</v>
      </c>
      <c r="N34" s="21">
        <f>'Raw Data (NEAF)'!N34/'1 minus TOT (NEAF)'!N68</f>
        <v>0</v>
      </c>
      <c r="O34" s="21">
        <f>'Raw Data (NEAF)'!O34/'1 minus TOT (NEAF)'!O68</f>
        <v>0</v>
      </c>
      <c r="P34" s="21">
        <f>'Raw Data (NEAF)'!P34/'1 minus TOT (NEAF)'!P68</f>
        <v>0</v>
      </c>
      <c r="Q34" s="21">
        <f>'Raw Data (NEAF)'!Q34/'1 minus TOT (NEAF)'!Q68</f>
        <v>0</v>
      </c>
      <c r="R34" s="21">
        <f>'Raw Data (NEAF)'!R34/'1 minus TOT (NEAF)'!R68</f>
        <v>2.0343109867025055</v>
      </c>
      <c r="S34" s="21">
        <f>'Raw Data (NEAF)'!S34/'1 minus TOT (NEAF)'!S68</f>
        <v>2.0489183070956614</v>
      </c>
      <c r="T34" s="21">
        <f>'Raw Data (NEAF)'!T34/'1 minus TOT (NEAF)'!T68</f>
        <v>2.068002348873403</v>
      </c>
      <c r="U34" s="21">
        <f>'Raw Data (NEAF)'!U34/'1 minus TOT (NEAF)'!U68</f>
        <v>6.3036485390462857</v>
      </c>
      <c r="V34" s="21">
        <f>'Raw Data (NEAF)'!V34/'1 minus TOT (NEAF)'!V68</f>
        <v>6.4343776473367509</v>
      </c>
      <c r="W34" s="21">
        <f>'Raw Data (NEAF)'!W34/'1 minus TOT (NEAF)'!W68</f>
        <v>2.1875556186611238</v>
      </c>
      <c r="X34" s="21">
        <f>'Raw Data (NEAF)'!X34/'1 minus TOT (NEAF)'!X68</f>
        <v>2.2277161383397304</v>
      </c>
      <c r="Y34" s="21">
        <f>'Raw Data (NEAF)'!Y34/'1 minus TOT (NEAF)'!Y68</f>
        <v>0</v>
      </c>
      <c r="Z34" s="21">
        <f>'Raw Data (NEAF)'!Z34/'1 minus TOT (NEAF)'!Z68</f>
        <v>0</v>
      </c>
      <c r="AA34" s="21">
        <f>'Raw Data (NEAF)'!AA34/'1 minus TOT (NEAF)'!AA68</f>
        <v>0</v>
      </c>
      <c r="AB34" s="21">
        <f>'Raw Data (NEAF)'!AB34/'1 minus TOT (NEAF)'!AB68</f>
        <v>0</v>
      </c>
      <c r="AC34" s="21"/>
    </row>
    <row r="35" spans="1:29" s="22" customFormat="1">
      <c r="A35" s="20">
        <v>1973</v>
      </c>
      <c r="B35" s="21">
        <f t="shared" si="0"/>
        <v>18.793833916536315</v>
      </c>
      <c r="C35" s="21">
        <f>'Raw Data (NEAF)'!C35/'1 minus TOT (NEAF)'!C69</f>
        <v>0</v>
      </c>
      <c r="D35" s="21">
        <f>'Raw Data (NEAF)'!D35/'1 minus TOT (NEAF)'!D69</f>
        <v>0</v>
      </c>
      <c r="E35" s="21">
        <f>'Raw Data (NEAF)'!E35/'1 minus TOT (NEAF)'!E69</f>
        <v>0</v>
      </c>
      <c r="F35" s="21">
        <f>'Raw Data (NEAF)'!F35/'1 minus TOT (NEAF)'!F69</f>
        <v>0</v>
      </c>
      <c r="G35" s="21">
        <f>'Raw Data (NEAF)'!G35/'1 minus TOT (NEAF)'!G69</f>
        <v>0</v>
      </c>
      <c r="H35" s="21">
        <f t="shared" si="1"/>
        <v>0</v>
      </c>
      <c r="I35" s="21">
        <f>'Raw Data (NEAF)'!I35/'1 minus TOT (NEAF)'!I69</f>
        <v>0</v>
      </c>
      <c r="J35" s="21">
        <f>'Raw Data (NEAF)'!J35/'1 minus TOT (NEAF)'!J69</f>
        <v>0</v>
      </c>
      <c r="K35" s="21">
        <f>'Raw Data (NEAF)'!K35/'1 minus TOT (NEAF)'!K69</f>
        <v>0</v>
      </c>
      <c r="L35" s="21">
        <f>'Raw Data (NEAF)'!L35/'1 minus TOT (NEAF)'!L69</f>
        <v>0</v>
      </c>
      <c r="M35" s="21">
        <f>'Raw Data (NEAF)'!M35/'1 minus TOT (NEAF)'!M69</f>
        <v>0</v>
      </c>
      <c r="N35" s="21">
        <f>'Raw Data (NEAF)'!N35/'1 minus TOT (NEAF)'!N69</f>
        <v>2.0090494922127702</v>
      </c>
      <c r="O35" s="21">
        <f>'Raw Data (NEAF)'!O35/'1 minus TOT (NEAF)'!O69</f>
        <v>1.0058679736256273</v>
      </c>
      <c r="P35" s="21">
        <f>'Raw Data (NEAF)'!P35/'1 minus TOT (NEAF)'!P69</f>
        <v>3.0238563618186372</v>
      </c>
      <c r="Q35" s="21">
        <f>'Raw Data (NEAF)'!Q35/'1 minus TOT (NEAF)'!Q69</f>
        <v>1.0118582599399011</v>
      </c>
      <c r="R35" s="21">
        <f>'Raw Data (NEAF)'!R35/'1 minus TOT (NEAF)'!R69</f>
        <v>0</v>
      </c>
      <c r="S35" s="21">
        <f>'Raw Data (NEAF)'!S35/'1 minus TOT (NEAF)'!S69</f>
        <v>2.0479422474708127</v>
      </c>
      <c r="T35" s="21">
        <f>'Raw Data (NEAF)'!T35/'1 minus TOT (NEAF)'!T69</f>
        <v>0</v>
      </c>
      <c r="U35" s="21">
        <f>'Raw Data (NEAF)'!U35/'1 minus TOT (NEAF)'!U69</f>
        <v>2.0988142616668575</v>
      </c>
      <c r="V35" s="21">
        <f>'Raw Data (NEAF)'!V35/'1 minus TOT (NEAF)'!V69</f>
        <v>4.2922371573330231</v>
      </c>
      <c r="W35" s="21">
        <f>'Raw Data (NEAF)'!W35/'1 minus TOT (NEAF)'!W69</f>
        <v>2.1852418835926515</v>
      </c>
      <c r="X35" s="21">
        <f>'Raw Data (NEAF)'!X35/'1 minus TOT (NEAF)'!X69</f>
        <v>1.1189662788760339</v>
      </c>
      <c r="Y35" s="21">
        <f>'Raw Data (NEAF)'!Y35/'1 minus TOT (NEAF)'!Y69</f>
        <v>0</v>
      </c>
      <c r="Z35" s="21">
        <f>'Raw Data (NEAF)'!Z35/'1 minus TOT (NEAF)'!Z69</f>
        <v>0</v>
      </c>
      <c r="AA35" s="21">
        <f>'Raw Data (NEAF)'!AA35/'1 minus TOT (NEAF)'!AA69</f>
        <v>0</v>
      </c>
      <c r="AB35" s="21">
        <f>'Raw Data (NEAF)'!AB35/'1 minus TOT (NEAF)'!AB69</f>
        <v>0</v>
      </c>
      <c r="AC35" s="21"/>
    </row>
    <row r="36" spans="1:29" s="22" customFormat="1">
      <c r="A36" s="20">
        <v>1974</v>
      </c>
      <c r="B36" s="21">
        <f t="shared" si="0"/>
        <v>20.372809648331693</v>
      </c>
      <c r="C36" s="21">
        <f>'Raw Data (NEAF)'!C36/'1 minus TOT (NEAF)'!C70</f>
        <v>0</v>
      </c>
      <c r="D36" s="21">
        <f>'Raw Data (NEAF)'!D36/'1 minus TOT (NEAF)'!D70</f>
        <v>0</v>
      </c>
      <c r="E36" s="21">
        <f>'Raw Data (NEAF)'!E36/'1 minus TOT (NEAF)'!E70</f>
        <v>0</v>
      </c>
      <c r="F36" s="21">
        <f>'Raw Data (NEAF)'!F36/'1 minus TOT (NEAF)'!F70</f>
        <v>0</v>
      </c>
      <c r="G36" s="21">
        <f>'Raw Data (NEAF)'!G36/'1 minus TOT (NEAF)'!G70</f>
        <v>0</v>
      </c>
      <c r="H36" s="21">
        <f t="shared" si="1"/>
        <v>0</v>
      </c>
      <c r="I36" s="21">
        <f>'Raw Data (NEAF)'!I36/'1 minus TOT (NEAF)'!I70</f>
        <v>0</v>
      </c>
      <c r="J36" s="21">
        <f>'Raw Data (NEAF)'!J36/'1 minus TOT (NEAF)'!J70</f>
        <v>0</v>
      </c>
      <c r="K36" s="21">
        <f>'Raw Data (NEAF)'!K36/'1 minus TOT (NEAF)'!K70</f>
        <v>0</v>
      </c>
      <c r="L36" s="21">
        <f>'Raw Data (NEAF)'!L36/'1 minus TOT (NEAF)'!L70</f>
        <v>0</v>
      </c>
      <c r="M36" s="21">
        <f>'Raw Data (NEAF)'!M36/'1 minus TOT (NEAF)'!M70</f>
        <v>0</v>
      </c>
      <c r="N36" s="21">
        <f>'Raw Data (NEAF)'!N36/'1 minus TOT (NEAF)'!N70</f>
        <v>0</v>
      </c>
      <c r="O36" s="21">
        <f>'Raw Data (NEAF)'!O36/'1 minus TOT (NEAF)'!O70</f>
        <v>0</v>
      </c>
      <c r="P36" s="21">
        <f>'Raw Data (NEAF)'!P36/'1 minus TOT (NEAF)'!P70</f>
        <v>0</v>
      </c>
      <c r="Q36" s="21">
        <f>'Raw Data (NEAF)'!Q36/'1 minus TOT (NEAF)'!Q70</f>
        <v>1.0109631077244934</v>
      </c>
      <c r="R36" s="21">
        <f>'Raw Data (NEAF)'!R36/'1 minus TOT (NEAF)'!R70</f>
        <v>1.016167002342407</v>
      </c>
      <c r="S36" s="21">
        <f>'Raw Data (NEAF)'!S36/'1 minus TOT (NEAF)'!S70</f>
        <v>2.0459725060217933</v>
      </c>
      <c r="T36" s="21">
        <f>'Raw Data (NEAF)'!T36/'1 minus TOT (NEAF)'!T70</f>
        <v>1.0327852454890056</v>
      </c>
      <c r="U36" s="21">
        <f>'Raw Data (NEAF)'!U36/'1 minus TOT (NEAF)'!U70</f>
        <v>4.1904017583006494</v>
      </c>
      <c r="V36" s="21">
        <f>'Raw Data (NEAF)'!V36/'1 minus TOT (NEAF)'!V70</f>
        <v>4.2849254450171905</v>
      </c>
      <c r="W36" s="21">
        <f>'Raw Data (NEAF)'!W36/'1 minus TOT (NEAF)'!W70</f>
        <v>2.1760126872089254</v>
      </c>
      <c r="X36" s="21">
        <f>'Raw Data (NEAF)'!X36/'1 minus TOT (NEAF)'!X70</f>
        <v>1.1123043193737012</v>
      </c>
      <c r="Y36" s="21">
        <f>'Raw Data (NEAF)'!Y36/'1 minus TOT (NEAF)'!Y70</f>
        <v>3.5032775768535265</v>
      </c>
      <c r="Z36" s="21">
        <f>'Raw Data (NEAF)'!Z36/'1 minus TOT (NEAF)'!Z70</f>
        <v>0</v>
      </c>
      <c r="AA36" s="21">
        <f>'Raw Data (NEAF)'!AA36/'1 minus TOT (NEAF)'!AA70</f>
        <v>0</v>
      </c>
      <c r="AB36" s="21">
        <f>'Raw Data (NEAF)'!AB36/'1 minus TOT (NEAF)'!AB70</f>
        <v>0</v>
      </c>
      <c r="AC36" s="21"/>
    </row>
    <row r="37" spans="1:29" s="22" customFormat="1">
      <c r="A37" s="20">
        <v>1975</v>
      </c>
      <c r="B37" s="21">
        <f t="shared" si="0"/>
        <v>27.125821689392524</v>
      </c>
      <c r="C37" s="21">
        <f>'Raw Data (NEAF)'!C37/'1 minus TOT (NEAF)'!C71</f>
        <v>0</v>
      </c>
      <c r="D37" s="21">
        <f>'Raw Data (NEAF)'!D37/'1 minus TOT (NEAF)'!D71</f>
        <v>0</v>
      </c>
      <c r="E37" s="21">
        <f>'Raw Data (NEAF)'!E37/'1 minus TOT (NEAF)'!E71</f>
        <v>0</v>
      </c>
      <c r="F37" s="21">
        <f>'Raw Data (NEAF)'!F37/'1 minus TOT (NEAF)'!F71</f>
        <v>0</v>
      </c>
      <c r="G37" s="21">
        <f>'Raw Data (NEAF)'!G37/'1 minus TOT (NEAF)'!G71</f>
        <v>0</v>
      </c>
      <c r="H37" s="21">
        <f t="shared" si="1"/>
        <v>0</v>
      </c>
      <c r="I37" s="21">
        <f>'Raw Data (NEAF)'!I37/'1 minus TOT (NEAF)'!I71</f>
        <v>0</v>
      </c>
      <c r="J37" s="21">
        <f>'Raw Data (NEAF)'!J37/'1 minus TOT (NEAF)'!J71</f>
        <v>0</v>
      </c>
      <c r="K37" s="21">
        <f>'Raw Data (NEAF)'!K37/'1 minus TOT (NEAF)'!K71</f>
        <v>0</v>
      </c>
      <c r="L37" s="21">
        <f>'Raw Data (NEAF)'!L37/'1 minus TOT (NEAF)'!L71</f>
        <v>0</v>
      </c>
      <c r="M37" s="21">
        <f>'Raw Data (NEAF)'!M37/'1 minus TOT (NEAF)'!M71</f>
        <v>0</v>
      </c>
      <c r="N37" s="21">
        <f>'Raw Data (NEAF)'!N37/'1 minus TOT (NEAF)'!N71</f>
        <v>1.0041410054027613</v>
      </c>
      <c r="O37" s="21">
        <f>'Raw Data (NEAF)'!O37/'1 minus TOT (NEAF)'!O71</f>
        <v>3.0153891830619104</v>
      </c>
      <c r="P37" s="21">
        <f>'Raw Data (NEAF)'!P37/'1 minus TOT (NEAF)'!P71</f>
        <v>0</v>
      </c>
      <c r="Q37" s="21">
        <f>'Raw Data (NEAF)'!Q37/'1 minus TOT (NEAF)'!Q71</f>
        <v>2.0205651901010628</v>
      </c>
      <c r="R37" s="21">
        <f>'Raw Data (NEAF)'!R37/'1 minus TOT (NEAF)'!R71</f>
        <v>4.0618292429186473</v>
      </c>
      <c r="S37" s="21">
        <f>'Raw Data (NEAF)'!S37/'1 minus TOT (NEAF)'!S71</f>
        <v>4.0874042319702113</v>
      </c>
      <c r="T37" s="21">
        <f>'Raw Data (NEAF)'!T37/'1 minus TOT (NEAF)'!T71</f>
        <v>2.0631304441463647</v>
      </c>
      <c r="U37" s="21">
        <f>'Raw Data (NEAF)'!U37/'1 minus TOT (NEAF)'!U71</f>
        <v>2.0904672041035051</v>
      </c>
      <c r="V37" s="21">
        <f>'Raw Data (NEAF)'!V37/'1 minus TOT (NEAF)'!V71</f>
        <v>2.1334993250534264</v>
      </c>
      <c r="W37" s="21">
        <f>'Raw Data (NEAF)'!W37/'1 minus TOT (NEAF)'!W71</f>
        <v>3.2578452159084907</v>
      </c>
      <c r="X37" s="21">
        <f>'Raw Data (NEAF)'!X37/'1 minus TOT (NEAF)'!X71</f>
        <v>2.2317136790130712</v>
      </c>
      <c r="Y37" s="21">
        <f>'Raw Data (NEAF)'!Y37/'1 minus TOT (NEAF)'!Y71</f>
        <v>1.1598369677130744</v>
      </c>
      <c r="Z37" s="21">
        <f>'Raw Data (NEAF)'!Z37/'1 minus TOT (NEAF)'!Z71</f>
        <v>0</v>
      </c>
      <c r="AA37" s="21">
        <f>'Raw Data (NEAF)'!AA37/'1 minus TOT (NEAF)'!AA71</f>
        <v>0</v>
      </c>
      <c r="AB37" s="21">
        <f>'Raw Data (NEAF)'!AB37/'1 minus TOT (NEAF)'!AB71</f>
        <v>0</v>
      </c>
      <c r="AC37" s="21"/>
    </row>
    <row r="38" spans="1:29" s="22" customFormat="1">
      <c r="A38" s="20">
        <v>1976</v>
      </c>
      <c r="B38" s="21">
        <f t="shared" si="0"/>
        <v>11.67553304478462</v>
      </c>
      <c r="C38" s="21">
        <f>'Raw Data (NEAF)'!C38/'1 minus TOT (NEAF)'!C72</f>
        <v>0</v>
      </c>
      <c r="D38" s="21">
        <f>'Raw Data (NEAF)'!D38/'1 minus TOT (NEAF)'!D72</f>
        <v>0</v>
      </c>
      <c r="E38" s="21">
        <f>'Raw Data (NEAF)'!E38/'1 minus TOT (NEAF)'!E72</f>
        <v>0</v>
      </c>
      <c r="F38" s="21">
        <f>'Raw Data (NEAF)'!F38/'1 minus TOT (NEAF)'!F72</f>
        <v>0</v>
      </c>
      <c r="G38" s="21">
        <f>'Raw Data (NEAF)'!G38/'1 minus TOT (NEAF)'!G72</f>
        <v>0</v>
      </c>
      <c r="H38" s="21">
        <f t="shared" si="1"/>
        <v>0</v>
      </c>
      <c r="I38" s="21">
        <f>'Raw Data (NEAF)'!I38/'1 minus TOT (NEAF)'!I72</f>
        <v>0</v>
      </c>
      <c r="J38" s="21">
        <f>'Raw Data (NEAF)'!J38/'1 minus TOT (NEAF)'!J72</f>
        <v>0</v>
      </c>
      <c r="K38" s="21">
        <f>'Raw Data (NEAF)'!K38/'1 minus TOT (NEAF)'!K72</f>
        <v>0</v>
      </c>
      <c r="L38" s="21">
        <f>'Raw Data (NEAF)'!L38/'1 minus TOT (NEAF)'!L72</f>
        <v>0</v>
      </c>
      <c r="M38" s="21">
        <f>'Raw Data (NEAF)'!M38/'1 minus TOT (NEAF)'!M72</f>
        <v>0</v>
      </c>
      <c r="N38" s="21">
        <f>'Raw Data (NEAF)'!N38/'1 minus TOT (NEAF)'!N72</f>
        <v>0</v>
      </c>
      <c r="O38" s="21">
        <f>'Raw Data (NEAF)'!O38/'1 minus TOT (NEAF)'!O72</f>
        <v>0</v>
      </c>
      <c r="P38" s="21">
        <f>'Raw Data (NEAF)'!P38/'1 minus TOT (NEAF)'!P72</f>
        <v>0</v>
      </c>
      <c r="Q38" s="21">
        <f>'Raw Data (NEAF)'!Q38/'1 minus TOT (NEAF)'!Q72</f>
        <v>2.020114425866518</v>
      </c>
      <c r="R38" s="21">
        <f>'Raw Data (NEAF)'!R38/'1 minus TOT (NEAF)'!R72</f>
        <v>0</v>
      </c>
      <c r="S38" s="21">
        <f>'Raw Data (NEAF)'!S38/'1 minus TOT (NEAF)'!S72</f>
        <v>4.0863365067596495</v>
      </c>
      <c r="T38" s="21">
        <f>'Raw Data (NEAF)'!T38/'1 minus TOT (NEAF)'!T72</f>
        <v>0</v>
      </c>
      <c r="U38" s="21">
        <f>'Raw Data (NEAF)'!U38/'1 minus TOT (NEAF)'!U72</f>
        <v>0</v>
      </c>
      <c r="V38" s="21">
        <f>'Raw Data (NEAF)'!V38/'1 minus TOT (NEAF)'!V72</f>
        <v>0</v>
      </c>
      <c r="W38" s="21">
        <f>'Raw Data (NEAF)'!W38/'1 minus TOT (NEAF)'!W72</f>
        <v>2.175839810034474</v>
      </c>
      <c r="X38" s="21">
        <f>'Raw Data (NEAF)'!X38/'1 minus TOT (NEAF)'!X72</f>
        <v>2.2286328129956146</v>
      </c>
      <c r="Y38" s="21">
        <f>'Raw Data (NEAF)'!Y38/'1 minus TOT (NEAF)'!Y72</f>
        <v>1.1646094891283636</v>
      </c>
      <c r="Z38" s="21">
        <f>'Raw Data (NEAF)'!Z38/'1 minus TOT (NEAF)'!Z72</f>
        <v>0</v>
      </c>
      <c r="AA38" s="21">
        <f>'Raw Data (NEAF)'!AA38/'1 minus TOT (NEAF)'!AA72</f>
        <v>0</v>
      </c>
      <c r="AB38" s="21">
        <f>'Raw Data (NEAF)'!AB38/'1 minus TOT (NEAF)'!AB72</f>
        <v>0</v>
      </c>
      <c r="AC38" s="21"/>
    </row>
    <row r="39" spans="1:29" s="22" customFormat="1">
      <c r="A39" s="20">
        <v>1977</v>
      </c>
      <c r="B39" s="21">
        <f t="shared" si="0"/>
        <v>18.695000330310979</v>
      </c>
      <c r="C39" s="21">
        <f>'Raw Data (NEAF)'!C39/'1 minus TOT (NEAF)'!C73</f>
        <v>0</v>
      </c>
      <c r="D39" s="21">
        <f>'Raw Data (NEAF)'!D39/'1 minus TOT (NEAF)'!D73</f>
        <v>0</v>
      </c>
      <c r="E39" s="21">
        <f>'Raw Data (NEAF)'!E39/'1 minus TOT (NEAF)'!E73</f>
        <v>0</v>
      </c>
      <c r="F39" s="21">
        <f>'Raw Data (NEAF)'!F39/'1 minus TOT (NEAF)'!F73</f>
        <v>0</v>
      </c>
      <c r="G39" s="21">
        <f>'Raw Data (NEAF)'!G39/'1 minus TOT (NEAF)'!G73</f>
        <v>0</v>
      </c>
      <c r="H39" s="21">
        <f t="shared" si="1"/>
        <v>0</v>
      </c>
      <c r="I39" s="21">
        <f>'Raw Data (NEAF)'!I39/'1 minus TOT (NEAF)'!I73</f>
        <v>0</v>
      </c>
      <c r="J39" s="21">
        <f>'Raw Data (NEAF)'!J39/'1 minus TOT (NEAF)'!J73</f>
        <v>0</v>
      </c>
      <c r="K39" s="21">
        <f>'Raw Data (NEAF)'!K39/'1 minus TOT (NEAF)'!K73</f>
        <v>1.0014048547835364</v>
      </c>
      <c r="L39" s="21">
        <f>'Raw Data (NEAF)'!L39/'1 minus TOT (NEAF)'!L73</f>
        <v>0</v>
      </c>
      <c r="M39" s="21">
        <f>'Raw Data (NEAF)'!M39/'1 minus TOT (NEAF)'!M73</f>
        <v>0</v>
      </c>
      <c r="N39" s="21">
        <f>'Raw Data (NEAF)'!N39/'1 minus TOT (NEAF)'!N73</f>
        <v>0</v>
      </c>
      <c r="O39" s="21">
        <f>'Raw Data (NEAF)'!O39/'1 minus TOT (NEAF)'!O73</f>
        <v>1.00455288490646</v>
      </c>
      <c r="P39" s="21">
        <f>'Raw Data (NEAF)'!P39/'1 minus TOT (NEAF)'!P73</f>
        <v>1.0067117357465969</v>
      </c>
      <c r="Q39" s="21">
        <f>'Raw Data (NEAF)'!Q39/'1 minus TOT (NEAF)'!Q73</f>
        <v>2.0195281283428428</v>
      </c>
      <c r="R39" s="21">
        <f>'Raw Data (NEAF)'!R39/'1 minus TOT (NEAF)'!R73</f>
        <v>3.0443837476796358</v>
      </c>
      <c r="S39" s="21">
        <f>'Raw Data (NEAF)'!S39/'1 minus TOT (NEAF)'!S73</f>
        <v>2.0427864372258342</v>
      </c>
      <c r="T39" s="21">
        <f>'Raw Data (NEAF)'!T39/'1 minus TOT (NEAF)'!T73</f>
        <v>1.0312936706843987</v>
      </c>
      <c r="U39" s="21">
        <f>'Raw Data (NEAF)'!U39/'1 minus TOT (NEAF)'!U73</f>
        <v>1.0440399932016247</v>
      </c>
      <c r="V39" s="21">
        <f>'Raw Data (NEAF)'!V39/'1 minus TOT (NEAF)'!V73</f>
        <v>3.1865435183859452</v>
      </c>
      <c r="W39" s="21">
        <f>'Raw Data (NEAF)'!W39/'1 minus TOT (NEAF)'!W73</f>
        <v>1.0866694474032208</v>
      </c>
      <c r="X39" s="21">
        <f>'Raw Data (NEAF)'!X39/'1 minus TOT (NEAF)'!X73</f>
        <v>2.2270859119508821</v>
      </c>
      <c r="Y39" s="21">
        <f>'Raw Data (NEAF)'!Y39/'1 minus TOT (NEAF)'!Y73</f>
        <v>0</v>
      </c>
      <c r="Z39" s="21">
        <f>'Raw Data (NEAF)'!Z39/'1 minus TOT (NEAF)'!Z73</f>
        <v>0</v>
      </c>
      <c r="AA39" s="21">
        <f>'Raw Data (NEAF)'!AA39/'1 minus TOT (NEAF)'!AA73</f>
        <v>0</v>
      </c>
      <c r="AB39" s="21">
        <f>'Raw Data (NEAF)'!AB39/'1 minus TOT (NEAF)'!AB73</f>
        <v>0</v>
      </c>
      <c r="AC39" s="21"/>
    </row>
    <row r="40" spans="1:29" s="22" customFormat="1">
      <c r="A40" s="20">
        <v>1978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2" customFormat="1">
      <c r="A41" s="20">
        <v>1979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2" customFormat="1">
      <c r="A42" s="20">
        <v>1980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2" customFormat="1">
      <c r="A43" s="20">
        <v>1981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2" customFormat="1">
      <c r="A44" s="20">
        <v>1982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2" customFormat="1">
      <c r="A45" s="20">
        <v>1983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2" customFormat="1">
      <c r="A46" s="20">
        <v>1984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2" customFormat="1">
      <c r="A47" s="20">
        <v>1985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2" customFormat="1">
      <c r="A48" s="20">
        <v>1986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2" customFormat="1">
      <c r="A49" s="20">
        <v>1987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2" customFormat="1">
      <c r="A50" s="20">
        <v>1988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2" customFormat="1">
      <c r="A51" s="20">
        <v>1989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2" customFormat="1">
      <c r="A52" s="20">
        <v>1990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2" customFormat="1">
      <c r="A53" s="20">
        <v>1991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>
      <c r="A54" s="19">
        <v>1992</v>
      </c>
      <c r="B54" s="21">
        <f t="shared" ref="B54:B68" si="2">SUM(H54:AC54)</f>
        <v>18.156043514700773</v>
      </c>
      <c r="C54" s="21">
        <f>'Raw Data (NEAF)'!C54/'1 minus TOT (NEAF)'!C88</f>
        <v>0</v>
      </c>
      <c r="D54" s="21">
        <f>'Raw Data (NEAF)'!D54/'1 minus TOT (NEAF)'!D88</f>
        <v>0</v>
      </c>
      <c r="E54" s="21">
        <f>'Raw Data (NEAF)'!E54/'1 minus TOT (NEAF)'!E88</f>
        <v>0</v>
      </c>
      <c r="F54" s="21">
        <f>'Raw Data (NEAF)'!F54/'1 minus TOT (NEAF)'!F88</f>
        <v>0</v>
      </c>
      <c r="G54" s="21">
        <f>'Raw Data (NEAF)'!G54/'1 minus TOT (NEAF)'!G88</f>
        <v>0</v>
      </c>
      <c r="H54" s="21">
        <f t="shared" ref="H54:H68" si="3">SUM(C54:G54)</f>
        <v>0</v>
      </c>
      <c r="I54" s="21">
        <f>'Raw Data (NEAF)'!I54/'1 minus TOT (NEAF)'!I88</f>
        <v>0</v>
      </c>
      <c r="J54" s="21">
        <f>'Raw Data (NEAF)'!J54/'1 minus TOT (NEAF)'!J88</f>
        <v>0</v>
      </c>
      <c r="K54" s="21">
        <f>'Raw Data (NEAF)'!K54/'1 minus TOT (NEAF)'!K88</f>
        <v>0</v>
      </c>
      <c r="L54" s="21">
        <f>'Raw Data (NEAF)'!L54/'1 minus TOT (NEAF)'!L88</f>
        <v>0</v>
      </c>
      <c r="M54" s="21">
        <f>'Raw Data (NEAF)'!M54/'1 minus TOT (NEAF)'!M88</f>
        <v>0</v>
      </c>
      <c r="N54" s="21">
        <f>'Raw Data (NEAF)'!N54/'1 minus TOT (NEAF)'!N88</f>
        <v>1.003635885432308</v>
      </c>
      <c r="O54" s="21">
        <f>'Raw Data (NEAF)'!O54/'1 minus TOT (NEAF)'!O88</f>
        <v>2.0098246535434989</v>
      </c>
      <c r="P54" s="21">
        <f>'Raw Data (NEAF)'!P54/'1 minus TOT (NEAF)'!P88</f>
        <v>0</v>
      </c>
      <c r="Q54" s="21">
        <f>'Raw Data (NEAF)'!Q54/'1 minus TOT (NEAF)'!Q88</f>
        <v>1.0088397731206562</v>
      </c>
      <c r="R54" s="21">
        <f>'Raw Data (NEAF)'!R54/'1 minus TOT (NEAF)'!R88</f>
        <v>0</v>
      </c>
      <c r="S54" s="21">
        <f>'Raw Data (NEAF)'!S54/'1 minus TOT (NEAF)'!S88</f>
        <v>0</v>
      </c>
      <c r="T54" s="21">
        <f>'Raw Data (NEAF)'!T54/'1 minus TOT (NEAF)'!T88</f>
        <v>1.0245270436029441</v>
      </c>
      <c r="U54" s="21">
        <f>'Raw Data (NEAF)'!U54/'1 minus TOT (NEAF)'!U88</f>
        <v>3.1040363628798553</v>
      </c>
      <c r="V54" s="21">
        <f>'Raw Data (NEAF)'!V54/'1 minus TOT (NEAF)'!V88</f>
        <v>2.1059588448922666</v>
      </c>
      <c r="W54" s="21">
        <f>'Raw Data (NEAF)'!W54/'1 minus TOT (NEAF)'!W88</f>
        <v>2.1385043850547722</v>
      </c>
      <c r="X54" s="21">
        <f>'Raw Data (NEAF)'!X54/'1 minus TOT (NEAF)'!X88</f>
        <v>2.2262231915292192</v>
      </c>
      <c r="Y54" s="21">
        <f>'Raw Data (NEAF)'!Y54/'1 minus TOT (NEAF)'!Y88</f>
        <v>2.3593822635341399</v>
      </c>
      <c r="Z54" s="21">
        <f>'Raw Data (NEAF)'!Z54/'1 minus TOT (NEAF)'!Z88</f>
        <v>0</v>
      </c>
      <c r="AA54" s="21">
        <f>'Raw Data (NEAF)'!AA54/'1 minus TOT (NEAF)'!AA88</f>
        <v>0</v>
      </c>
      <c r="AB54" s="21">
        <f>'Raw Data (NEAF)'!AB54/'1 minus TOT (NEAF)'!AB88</f>
        <v>1.1751111111111112</v>
      </c>
      <c r="AC54" s="19">
        <v>0</v>
      </c>
    </row>
    <row r="55" spans="1:29">
      <c r="A55" s="19">
        <v>1993</v>
      </c>
      <c r="B55" s="21">
        <f t="shared" si="2"/>
        <v>30.727461127724897</v>
      </c>
      <c r="C55" s="21">
        <f>'Raw Data (NEAF)'!C55/'1 minus TOT (NEAF)'!C89</f>
        <v>0</v>
      </c>
      <c r="D55" s="21">
        <f>'Raw Data (NEAF)'!D55/'1 minus TOT (NEAF)'!D89</f>
        <v>0</v>
      </c>
      <c r="E55" s="21">
        <f>'Raw Data (NEAF)'!E55/'1 minus TOT (NEAF)'!E89</f>
        <v>0</v>
      </c>
      <c r="F55" s="21">
        <f>'Raw Data (NEAF)'!F55/'1 minus TOT (NEAF)'!F89</f>
        <v>0</v>
      </c>
      <c r="G55" s="21">
        <f>'Raw Data (NEAF)'!G55/'1 minus TOT (NEAF)'!G89</f>
        <v>0</v>
      </c>
      <c r="H55" s="21">
        <f t="shared" si="3"/>
        <v>0</v>
      </c>
      <c r="I55" s="21">
        <f>'Raw Data (NEAF)'!I55/'1 minus TOT (NEAF)'!I89</f>
        <v>0</v>
      </c>
      <c r="J55" s="21">
        <f>'Raw Data (NEAF)'!J55/'1 minus TOT (NEAF)'!J89</f>
        <v>0</v>
      </c>
      <c r="K55" s="21">
        <f>'Raw Data (NEAF)'!K55/'1 minus TOT (NEAF)'!K89</f>
        <v>0</v>
      </c>
      <c r="L55" s="21">
        <f>'Raw Data (NEAF)'!L55/'1 minus TOT (NEAF)'!L89</f>
        <v>0</v>
      </c>
      <c r="M55" s="21">
        <f>'Raw Data (NEAF)'!M55/'1 minus TOT (NEAF)'!M89</f>
        <v>0</v>
      </c>
      <c r="N55" s="21">
        <f>'Raw Data (NEAF)'!N55/'1 minus TOT (NEAF)'!N89</f>
        <v>2.0077847478569861</v>
      </c>
      <c r="O55" s="21">
        <f>'Raw Data (NEAF)'!O55/'1 minus TOT (NEAF)'!O89</f>
        <v>1.0050249363274584</v>
      </c>
      <c r="P55" s="21">
        <f>'Raw Data (NEAF)'!P55/'1 minus TOT (NEAF)'!P89</f>
        <v>3.0203276791101921</v>
      </c>
      <c r="Q55" s="21">
        <f>'Raw Data (NEAF)'!Q55/'1 minus TOT (NEAF)'!Q89</f>
        <v>2.0172156322405339</v>
      </c>
      <c r="R55" s="21">
        <f>'Raw Data (NEAF)'!R55/'1 minus TOT (NEAF)'!R89</f>
        <v>3.0361841203545645</v>
      </c>
      <c r="S55" s="21">
        <f>'Raw Data (NEAF)'!S55/'1 minus TOT (NEAF)'!S89</f>
        <v>1.0177466170511247</v>
      </c>
      <c r="T55" s="21">
        <f>'Raw Data (NEAF)'!T55/'1 minus TOT (NEAF)'!T89</f>
        <v>3.0768807556725539</v>
      </c>
      <c r="U55" s="21">
        <f>'Raw Data (NEAF)'!U55/'1 minus TOT (NEAF)'!U89</f>
        <v>4.1449615401688042</v>
      </c>
      <c r="V55" s="21">
        <f>'Raw Data (NEAF)'!V55/'1 minus TOT (NEAF)'!V89</f>
        <v>0</v>
      </c>
      <c r="W55" s="21">
        <f>'Raw Data (NEAF)'!W55/'1 minus TOT (NEAF)'!W89</f>
        <v>2.1474424448401468</v>
      </c>
      <c r="X55" s="21">
        <f>'Raw Data (NEAF)'!X55/'1 minus TOT (NEAF)'!X89</f>
        <v>2.2286396065158636</v>
      </c>
      <c r="Y55" s="21">
        <f>'Raw Data (NEAF)'!Y55/'1 minus TOT (NEAF)'!Y89</f>
        <v>5.8099149470923566</v>
      </c>
      <c r="Z55" s="21">
        <f>'Raw Data (NEAF)'!Z55/'1 minus TOT (NEAF)'!Z89</f>
        <v>1.2153381004943129</v>
      </c>
      <c r="AA55" s="21">
        <f>'Raw Data (NEAF)'!AA55/'1 minus TOT (NEAF)'!AA89</f>
        <v>0</v>
      </c>
      <c r="AB55" s="21">
        <f>'Raw Data (NEAF)'!AB55/'1 minus TOT (NEAF)'!AB89</f>
        <v>0</v>
      </c>
      <c r="AC55" s="19">
        <v>0</v>
      </c>
    </row>
    <row r="56" spans="1:29">
      <c r="A56" s="19">
        <v>1994</v>
      </c>
      <c r="B56" s="21">
        <f t="shared" si="2"/>
        <v>18.752173875633929</v>
      </c>
      <c r="C56" s="21">
        <f>'Raw Data (NEAF)'!C56/'1 minus TOT (NEAF)'!C90</f>
        <v>0</v>
      </c>
      <c r="D56" s="21">
        <f>'Raw Data (NEAF)'!D56/'1 minus TOT (NEAF)'!D90</f>
        <v>0</v>
      </c>
      <c r="E56" s="21">
        <f>'Raw Data (NEAF)'!E56/'1 minus TOT (NEAF)'!E90</f>
        <v>0</v>
      </c>
      <c r="F56" s="21">
        <f>'Raw Data (NEAF)'!F56/'1 minus TOT (NEAF)'!F90</f>
        <v>0</v>
      </c>
      <c r="G56" s="21">
        <f>'Raw Data (NEAF)'!G56/'1 minus TOT (NEAF)'!G90</f>
        <v>0</v>
      </c>
      <c r="H56" s="21">
        <f t="shared" si="3"/>
        <v>0</v>
      </c>
      <c r="I56" s="21">
        <f>'Raw Data (NEAF)'!I56/'1 minus TOT (NEAF)'!I90</f>
        <v>0</v>
      </c>
      <c r="J56" s="21">
        <f>'Raw Data (NEAF)'!J56/'1 minus TOT (NEAF)'!J90</f>
        <v>0</v>
      </c>
      <c r="K56" s="21">
        <f>'Raw Data (NEAF)'!K56/'1 minus TOT (NEAF)'!K90</f>
        <v>0</v>
      </c>
      <c r="L56" s="21">
        <f>'Raw Data (NEAF)'!L56/'1 minus TOT (NEAF)'!L90</f>
        <v>0</v>
      </c>
      <c r="M56" s="21">
        <f>'Raw Data (NEAF)'!M56/'1 minus TOT (NEAF)'!M90</f>
        <v>0</v>
      </c>
      <c r="N56" s="21">
        <f>'Raw Data (NEAF)'!N56/'1 minus TOT (NEAF)'!N90</f>
        <v>1.0039908648790747</v>
      </c>
      <c r="O56" s="21">
        <f>'Raw Data (NEAF)'!O56/'1 minus TOT (NEAF)'!O90</f>
        <v>2.0100205886067233</v>
      </c>
      <c r="P56" s="21">
        <f>'Raw Data (NEAF)'!P56/'1 minus TOT (NEAF)'!P90</f>
        <v>0</v>
      </c>
      <c r="Q56" s="21">
        <f>'Raw Data (NEAF)'!Q56/'1 minus TOT (NEAF)'!Q90</f>
        <v>0</v>
      </c>
      <c r="R56" s="21">
        <f>'Raw Data (NEAF)'!R56/'1 minus TOT (NEAF)'!R90</f>
        <v>2.0243002215989958</v>
      </c>
      <c r="S56" s="21">
        <f>'Raw Data (NEAF)'!S56/'1 minus TOT (NEAF)'!S90</f>
        <v>1.0168962942135067</v>
      </c>
      <c r="T56" s="21">
        <f>'Raw Data (NEAF)'!T56/'1 minus TOT (NEAF)'!T90</f>
        <v>3.0743537863951613</v>
      </c>
      <c r="U56" s="21">
        <f>'Raw Data (NEAF)'!U56/'1 minus TOT (NEAF)'!U90</f>
        <v>3.103961099250848</v>
      </c>
      <c r="V56" s="21">
        <f>'Raw Data (NEAF)'!V56/'1 minus TOT (NEAF)'!V90</f>
        <v>4.2100421227131664</v>
      </c>
      <c r="W56" s="21">
        <f>'Raw Data (NEAF)'!W56/'1 minus TOT (NEAF)'!W90</f>
        <v>0</v>
      </c>
      <c r="X56" s="21">
        <f>'Raw Data (NEAF)'!X56/'1 minus TOT (NEAF)'!X90</f>
        <v>0</v>
      </c>
      <c r="Y56" s="21">
        <f>'Raw Data (NEAF)'!Y56/'1 minus TOT (NEAF)'!Y90</f>
        <v>2.308608897976451</v>
      </c>
      <c r="Z56" s="21">
        <f>'Raw Data (NEAF)'!Z56/'1 minus TOT (NEAF)'!Z90</f>
        <v>0</v>
      </c>
      <c r="AA56" s="21">
        <f>'Raw Data (NEAF)'!AA56/'1 minus TOT (NEAF)'!AA90</f>
        <v>0</v>
      </c>
      <c r="AB56" s="21">
        <f>'Raw Data (NEAF)'!AB56/'1 minus TOT (NEAF)'!AB90</f>
        <v>0</v>
      </c>
      <c r="AC56" s="19">
        <v>0</v>
      </c>
    </row>
    <row r="57" spans="1:29">
      <c r="A57" s="19">
        <v>1995</v>
      </c>
      <c r="B57" s="21">
        <f t="shared" si="2"/>
        <v>25.464221171789124</v>
      </c>
      <c r="C57" s="21">
        <f>'Raw Data (NEAF)'!C57/'1 minus TOT (NEAF)'!C91</f>
        <v>0</v>
      </c>
      <c r="D57" s="21">
        <f>'Raw Data (NEAF)'!D57/'1 minus TOT (NEAF)'!D91</f>
        <v>0</v>
      </c>
      <c r="E57" s="21">
        <f>'Raw Data (NEAF)'!E57/'1 minus TOT (NEAF)'!E91</f>
        <v>0</v>
      </c>
      <c r="F57" s="21">
        <f>'Raw Data (NEAF)'!F57/'1 minus TOT (NEAF)'!F91</f>
        <v>0</v>
      </c>
      <c r="G57" s="21">
        <f>'Raw Data (NEAF)'!G57/'1 minus TOT (NEAF)'!G91</f>
        <v>0</v>
      </c>
      <c r="H57" s="21">
        <f t="shared" si="3"/>
        <v>0</v>
      </c>
      <c r="I57" s="21">
        <f>'Raw Data (NEAF)'!I57/'1 minus TOT (NEAF)'!I91</f>
        <v>0</v>
      </c>
      <c r="J57" s="21">
        <f>'Raw Data (NEAF)'!J57/'1 minus TOT (NEAF)'!J91</f>
        <v>0</v>
      </c>
      <c r="K57" s="21">
        <f>'Raw Data (NEAF)'!K57/'1 minus TOT (NEAF)'!K91</f>
        <v>0</v>
      </c>
      <c r="L57" s="21">
        <f>'Raw Data (NEAF)'!L57/'1 minus TOT (NEAF)'!L91</f>
        <v>0</v>
      </c>
      <c r="M57" s="21">
        <f>'Raw Data (NEAF)'!M57/'1 minus TOT (NEAF)'!M91</f>
        <v>1.0028761254846341</v>
      </c>
      <c r="N57" s="21">
        <f>'Raw Data (NEAF)'!N57/'1 minus TOT (NEAF)'!N91</f>
        <v>0</v>
      </c>
      <c r="O57" s="21">
        <f>'Raw Data (NEAF)'!O57/'1 minus TOT (NEAF)'!O91</f>
        <v>2.0098929517316009</v>
      </c>
      <c r="P57" s="21">
        <f>'Raw Data (NEAF)'!P57/'1 minus TOT (NEAF)'!P91</f>
        <v>0</v>
      </c>
      <c r="Q57" s="21">
        <f>'Raw Data (NEAF)'!Q57/'1 minus TOT (NEAF)'!Q91</f>
        <v>0</v>
      </c>
      <c r="R57" s="21">
        <f>'Raw Data (NEAF)'!R57/'1 minus TOT (NEAF)'!R91</f>
        <v>1.0120346895154202</v>
      </c>
      <c r="S57" s="21">
        <f>'Raw Data (NEAF)'!S57/'1 minus TOT (NEAF)'!S91</f>
        <v>6.1002873752330808</v>
      </c>
      <c r="T57" s="21">
        <f>'Raw Data (NEAF)'!T57/'1 minus TOT (NEAF)'!T91</f>
        <v>0</v>
      </c>
      <c r="U57" s="21">
        <f>'Raw Data (NEAF)'!U57/'1 minus TOT (NEAF)'!U91</f>
        <v>1.0338902935254635</v>
      </c>
      <c r="V57" s="21">
        <f>'Raw Data (NEAF)'!V57/'1 minus TOT (NEAF)'!V91</f>
        <v>3.1561843115011179</v>
      </c>
      <c r="W57" s="21">
        <f>'Raw Data (NEAF)'!W57/'1 minus TOT (NEAF)'!W91</f>
        <v>6.4240972749426426</v>
      </c>
      <c r="X57" s="21">
        <f>'Raw Data (NEAF)'!X57/'1 minus TOT (NEAF)'!X91</f>
        <v>1.1092178813963873</v>
      </c>
      <c r="Y57" s="21">
        <f>'Raw Data (NEAF)'!Y57/'1 minus TOT (NEAF)'!Y91</f>
        <v>1.1638357859991748</v>
      </c>
      <c r="Z57" s="21">
        <f>'Raw Data (NEAF)'!Z57/'1 minus TOT (NEAF)'!Z91</f>
        <v>1.1870512254803642</v>
      </c>
      <c r="AA57" s="21">
        <f>'Raw Data (NEAF)'!AA57/'1 minus TOT (NEAF)'!AA91</f>
        <v>1.2648532569792412</v>
      </c>
      <c r="AB57" s="21">
        <f>'Raw Data (NEAF)'!AB57/'1 minus TOT (NEAF)'!AB91</f>
        <v>0</v>
      </c>
      <c r="AC57" s="19">
        <v>0</v>
      </c>
    </row>
    <row r="58" spans="1:29">
      <c r="A58" s="19">
        <v>1996</v>
      </c>
      <c r="B58" s="21">
        <f t="shared" si="2"/>
        <v>33.800666516349992</v>
      </c>
      <c r="C58" s="21">
        <f>'Raw Data (NEAF)'!C58/'1 minus TOT (NEAF)'!C92</f>
        <v>0</v>
      </c>
      <c r="D58" s="21">
        <f>'Raw Data (NEAF)'!D58/'1 minus TOT (NEAF)'!D92</f>
        <v>0</v>
      </c>
      <c r="E58" s="21">
        <f>'Raw Data (NEAF)'!E58/'1 minus TOT (NEAF)'!E92</f>
        <v>0</v>
      </c>
      <c r="F58" s="21">
        <f>'Raw Data (NEAF)'!F58/'1 minus TOT (NEAF)'!F92</f>
        <v>0</v>
      </c>
      <c r="G58" s="21">
        <f>'Raw Data (NEAF)'!G58/'1 minus TOT (NEAF)'!G92</f>
        <v>0</v>
      </c>
      <c r="H58" s="21">
        <f t="shared" si="3"/>
        <v>0</v>
      </c>
      <c r="I58" s="21">
        <f>'Raw Data (NEAF)'!I58/'1 minus TOT (NEAF)'!I92</f>
        <v>0</v>
      </c>
      <c r="J58" s="21">
        <f>'Raw Data (NEAF)'!J58/'1 minus TOT (NEAF)'!J92</f>
        <v>0</v>
      </c>
      <c r="K58" s="21">
        <f>'Raw Data (NEAF)'!K58/'1 minus TOT (NEAF)'!K92</f>
        <v>0</v>
      </c>
      <c r="L58" s="21">
        <f>'Raw Data (NEAF)'!L58/'1 minus TOT (NEAF)'!L92</f>
        <v>0</v>
      </c>
      <c r="M58" s="21">
        <f>'Raw Data (NEAF)'!M58/'1 minus TOT (NEAF)'!M92</f>
        <v>1.002553592445498</v>
      </c>
      <c r="N58" s="21">
        <f>'Raw Data (NEAF)'!N58/'1 minus TOT (NEAF)'!N92</f>
        <v>1.0032810340480436</v>
      </c>
      <c r="O58" s="21">
        <f>'Raw Data (NEAF)'!O58/'1 minus TOT (NEAF)'!O92</f>
        <v>1.0042656550304463</v>
      </c>
      <c r="P58" s="21">
        <f>'Raw Data (NEAF)'!P58/'1 minus TOT (NEAF)'!P92</f>
        <v>1.0059295919612328</v>
      </c>
      <c r="Q58" s="21">
        <f>'Raw Data (NEAF)'!Q58/'1 minus TOT (NEAF)'!Q92</f>
        <v>1.0082400217077949</v>
      </c>
      <c r="R58" s="21">
        <f>'Raw Data (NEAF)'!R58/'1 minus TOT (NEAF)'!R92</f>
        <v>1.0112642455128384</v>
      </c>
      <c r="S58" s="21">
        <f>'Raw Data (NEAF)'!S58/'1 minus TOT (NEAF)'!S92</f>
        <v>5.0812783729283062</v>
      </c>
      <c r="T58" s="21">
        <f>'Raw Data (NEAF)'!T58/'1 minus TOT (NEAF)'!T92</f>
        <v>1.0246941486099574</v>
      </c>
      <c r="U58" s="21">
        <f>'Raw Data (NEAF)'!U58/'1 minus TOT (NEAF)'!U92</f>
        <v>2.0643983932954018</v>
      </c>
      <c r="V58" s="21">
        <f>'Raw Data (NEAF)'!V58/'1 minus TOT (NEAF)'!V92</f>
        <v>6.3045364139171181</v>
      </c>
      <c r="W58" s="21">
        <f>'Raw Data (NEAF)'!W58/'1 minus TOT (NEAF)'!W92</f>
        <v>4.2803777308868005</v>
      </c>
      <c r="X58" s="21">
        <f>'Raw Data (NEAF)'!X58/'1 minus TOT (NEAF)'!X92</f>
        <v>6.6385887342371817</v>
      </c>
      <c r="Y58" s="21">
        <f>'Raw Data (NEAF)'!Y58/'1 minus TOT (NEAF)'!Y92</f>
        <v>1.1588828292844158</v>
      </c>
      <c r="Z58" s="21">
        <f>'Raw Data (NEAF)'!Z58/'1 minus TOT (NEAF)'!Z92</f>
        <v>0</v>
      </c>
      <c r="AA58" s="21">
        <f>'Raw Data (NEAF)'!AA58/'1 minus TOT (NEAF)'!AA92</f>
        <v>1.2123757524849501</v>
      </c>
      <c r="AB58" s="21">
        <f>'Raw Data (NEAF)'!AB58/'1 minus TOT (NEAF)'!AB92</f>
        <v>0</v>
      </c>
      <c r="AC58" s="19">
        <v>0</v>
      </c>
    </row>
    <row r="59" spans="1:29">
      <c r="A59" s="19">
        <v>1997</v>
      </c>
      <c r="B59" s="21">
        <f t="shared" si="2"/>
        <v>23.101302647955851</v>
      </c>
      <c r="C59" s="21">
        <f>'Raw Data (NEAF)'!C59/'1 minus TOT (NEAF)'!C93</f>
        <v>0</v>
      </c>
      <c r="D59" s="21">
        <f>'Raw Data (NEAF)'!D59/'1 minus TOT (NEAF)'!D93</f>
        <v>0</v>
      </c>
      <c r="E59" s="21">
        <f>'Raw Data (NEAF)'!E59/'1 minus TOT (NEAF)'!E93</f>
        <v>0</v>
      </c>
      <c r="F59" s="21">
        <f>'Raw Data (NEAF)'!F59/'1 minus TOT (NEAF)'!F93</f>
        <v>0</v>
      </c>
      <c r="G59" s="21">
        <f>'Raw Data (NEAF)'!G59/'1 minus TOT (NEAF)'!G93</f>
        <v>0</v>
      </c>
      <c r="H59" s="21">
        <f t="shared" si="3"/>
        <v>0</v>
      </c>
      <c r="I59" s="21">
        <f>'Raw Data (NEAF)'!I59/'1 minus TOT (NEAF)'!I93</f>
        <v>0</v>
      </c>
      <c r="J59" s="21">
        <f>'Raw Data (NEAF)'!J59/'1 minus TOT (NEAF)'!J93</f>
        <v>0</v>
      </c>
      <c r="K59" s="21">
        <f>'Raw Data (NEAF)'!K59/'1 minus TOT (NEAF)'!K93</f>
        <v>0</v>
      </c>
      <c r="L59" s="21">
        <f>'Raw Data (NEAF)'!L59/'1 minus TOT (NEAF)'!L93</f>
        <v>1.0023042919218126</v>
      </c>
      <c r="M59" s="21">
        <f>'Raw Data (NEAF)'!M59/'1 minus TOT (NEAF)'!M93</f>
        <v>0</v>
      </c>
      <c r="N59" s="21">
        <f>'Raw Data (NEAF)'!N59/'1 minus TOT (NEAF)'!N93</f>
        <v>0</v>
      </c>
      <c r="O59" s="21">
        <f>'Raw Data (NEAF)'!O59/'1 minus TOT (NEAF)'!O93</f>
        <v>0</v>
      </c>
      <c r="P59" s="21">
        <f>'Raw Data (NEAF)'!P59/'1 minus TOT (NEAF)'!P93</f>
        <v>1.0050161573256411</v>
      </c>
      <c r="Q59" s="21">
        <f>'Raw Data (NEAF)'!Q59/'1 minus TOT (NEAF)'!Q93</f>
        <v>2.0154417116070498</v>
      </c>
      <c r="R59" s="21">
        <f>'Raw Data (NEAF)'!R59/'1 minus TOT (NEAF)'!R93</f>
        <v>2.0213718105629894</v>
      </c>
      <c r="S59" s="21">
        <f>'Raw Data (NEAF)'!S59/'1 minus TOT (NEAF)'!S93</f>
        <v>1.0158776197732198</v>
      </c>
      <c r="T59" s="21">
        <f>'Raw Data (NEAF)'!T59/'1 minus TOT (NEAF)'!T93</f>
        <v>1.0239136649758707</v>
      </c>
      <c r="U59" s="21">
        <f>'Raw Data (NEAF)'!U59/'1 minus TOT (NEAF)'!U93</f>
        <v>5.1567256682011484</v>
      </c>
      <c r="V59" s="21">
        <f>'Raw Data (NEAF)'!V59/'1 minus TOT (NEAF)'!V93</f>
        <v>3.1467679899918815</v>
      </c>
      <c r="W59" s="21">
        <f>'Raw Data (NEAF)'!W59/'1 minus TOT (NEAF)'!W93</f>
        <v>2.1348069010211947</v>
      </c>
      <c r="X59" s="21">
        <f>'Raw Data (NEAF)'!X59/'1 minus TOT (NEAF)'!X93</f>
        <v>2.2042701193938243</v>
      </c>
      <c r="Y59" s="21">
        <f>'Raw Data (NEAF)'!Y59/'1 minus TOT (NEAF)'!Y93</f>
        <v>0</v>
      </c>
      <c r="Z59" s="21">
        <f>'Raw Data (NEAF)'!Z59/'1 minus TOT (NEAF)'!Z93</f>
        <v>2.3748067131812181</v>
      </c>
      <c r="AA59" s="21">
        <f>'Raw Data (NEAF)'!AA59/'1 minus TOT (NEAF)'!AA93</f>
        <v>0</v>
      </c>
      <c r="AB59" s="21">
        <f>'Raw Data (NEAF)'!AB59/'1 minus TOT (NEAF)'!AB93</f>
        <v>0</v>
      </c>
      <c r="AC59" s="19">
        <v>0</v>
      </c>
    </row>
    <row r="60" spans="1:29">
      <c r="A60" s="19">
        <f>A59+1</f>
        <v>1998</v>
      </c>
      <c r="B60" s="21">
        <f t="shared" si="2"/>
        <v>31.312429035756196</v>
      </c>
      <c r="C60" s="21">
        <f>'Raw Data (NEAF)'!C60/'1 minus TOT (NEAF)'!C94</f>
        <v>0</v>
      </c>
      <c r="D60" s="21">
        <f>'Raw Data (NEAF)'!D60/'1 minus TOT (NEAF)'!D94</f>
        <v>0</v>
      </c>
      <c r="E60" s="21">
        <f>'Raw Data (NEAF)'!E60/'1 minus TOT (NEAF)'!E94</f>
        <v>0</v>
      </c>
      <c r="F60" s="21">
        <f>'Raw Data (NEAF)'!F60/'1 minus TOT (NEAF)'!F94</f>
        <v>0</v>
      </c>
      <c r="G60" s="21">
        <f>'Raw Data (NEAF)'!G60/'1 minus TOT (NEAF)'!G94</f>
        <v>0</v>
      </c>
      <c r="H60" s="21">
        <f t="shared" si="3"/>
        <v>0</v>
      </c>
      <c r="I60" s="21">
        <f>'Raw Data (NEAF)'!I60/'1 minus TOT (NEAF)'!I94</f>
        <v>0</v>
      </c>
      <c r="J60" s="21">
        <f>'Raw Data (NEAF)'!J60/'1 minus TOT (NEAF)'!J94</f>
        <v>0</v>
      </c>
      <c r="K60" s="21">
        <f>'Raw Data (NEAF)'!K60/'1 minus TOT (NEAF)'!K94</f>
        <v>0</v>
      </c>
      <c r="L60" s="21">
        <f>'Raw Data (NEAF)'!L60/'1 minus TOT (NEAF)'!L94</f>
        <v>0</v>
      </c>
      <c r="M60" s="21">
        <f>'Raw Data (NEAF)'!M60/'1 minus TOT (NEAF)'!M94</f>
        <v>1.0019255108950558</v>
      </c>
      <c r="N60" s="21">
        <f>'Raw Data (NEAF)'!N60/'1 minus TOT (NEAF)'!N94</f>
        <v>1.0020082502803007</v>
      </c>
      <c r="O60" s="21">
        <f>'Raw Data (NEAF)'!O60/'1 minus TOT (NEAF)'!O94</f>
        <v>2.0045380342713992</v>
      </c>
      <c r="P60" s="21">
        <f>'Raw Data (NEAF)'!P60/'1 minus TOT (NEAF)'!P94</f>
        <v>5.0170207511560516</v>
      </c>
      <c r="Q60" s="21">
        <f>'Raw Data (NEAF)'!Q60/'1 minus TOT (NEAF)'!Q94</f>
        <v>2.0113368275356289</v>
      </c>
      <c r="R60" s="21">
        <f>'Raw Data (NEAF)'!R60/'1 minus TOT (NEAF)'!R94</f>
        <v>2.0187065248211278</v>
      </c>
      <c r="S60" s="21">
        <f>'Raw Data (NEAF)'!S60/'1 minus TOT (NEAF)'!S94</f>
        <v>1.013267570347385</v>
      </c>
      <c r="T60" s="21">
        <f>'Raw Data (NEAF)'!T60/'1 minus TOT (NEAF)'!T94</f>
        <v>2.0370004250027547</v>
      </c>
      <c r="U60" s="21">
        <f>'Raw Data (NEAF)'!U60/'1 minus TOT (NEAF)'!U94</f>
        <v>6.1624251772589247</v>
      </c>
      <c r="V60" s="21">
        <f>'Raw Data (NEAF)'!V60/'1 minus TOT (NEAF)'!V94</f>
        <v>2.0831584249853079</v>
      </c>
      <c r="W60" s="21">
        <f>'Raw Data (NEAF)'!W60/'1 minus TOT (NEAF)'!W94</f>
        <v>0</v>
      </c>
      <c r="X60" s="21">
        <f>'Raw Data (NEAF)'!X60/'1 minus TOT (NEAF)'!X94</f>
        <v>2.2756273348175542</v>
      </c>
      <c r="Y60" s="21">
        <f>'Raw Data (NEAF)'!Y60/'1 minus TOT (NEAF)'!Y94</f>
        <v>3.4813103145757611</v>
      </c>
      <c r="Z60" s="21">
        <f>'Raw Data (NEAF)'!Z60/'1 minus TOT (NEAF)'!Z94</f>
        <v>1.2041038898089429</v>
      </c>
      <c r="AA60" s="21">
        <f>'Raw Data (NEAF)'!AA60/'1 minus TOT (NEAF)'!AA94</f>
        <v>0</v>
      </c>
      <c r="AB60" s="21">
        <f>'Raw Data (NEAF)'!AB60/'1 minus TOT (NEAF)'!AB94</f>
        <v>0</v>
      </c>
    </row>
    <row r="61" spans="1:29">
      <c r="A61" s="19">
        <f t="shared" ref="A61:A67" si="4">A60+1</f>
        <v>1999</v>
      </c>
      <c r="B61" s="21">
        <f t="shared" si="2"/>
        <v>30.701852434146303</v>
      </c>
      <c r="C61" s="21">
        <f>'Raw Data (NEAF)'!C61/'1 minus TOT (NEAF)'!C95</f>
        <v>0</v>
      </c>
      <c r="D61" s="21">
        <f>'Raw Data (NEAF)'!D61/'1 minus TOT (NEAF)'!D95</f>
        <v>0</v>
      </c>
      <c r="E61" s="21">
        <f>'Raw Data (NEAF)'!E61/'1 minus TOT (NEAF)'!E95</f>
        <v>0</v>
      </c>
      <c r="F61" s="21">
        <f>'Raw Data (NEAF)'!F61/'1 minus TOT (NEAF)'!F95</f>
        <v>0</v>
      </c>
      <c r="G61" s="21">
        <f>'Raw Data (NEAF)'!G61/'1 minus TOT (NEAF)'!G95</f>
        <v>0</v>
      </c>
      <c r="H61" s="21">
        <f t="shared" si="3"/>
        <v>0</v>
      </c>
      <c r="I61" s="21">
        <f>'Raw Data (NEAF)'!I61/'1 minus TOT (NEAF)'!I95</f>
        <v>0</v>
      </c>
      <c r="J61" s="21">
        <f>'Raw Data (NEAF)'!J61/'1 minus TOT (NEAF)'!J95</f>
        <v>0</v>
      </c>
      <c r="K61" s="21">
        <f>'Raw Data (NEAF)'!K61/'1 minus TOT (NEAF)'!K95</f>
        <v>0</v>
      </c>
      <c r="L61" s="21">
        <f>'Raw Data (NEAF)'!L61/'1 minus TOT (NEAF)'!L95</f>
        <v>0</v>
      </c>
      <c r="M61" s="21">
        <f>'Raw Data (NEAF)'!M61/'1 minus TOT (NEAF)'!M95</f>
        <v>0</v>
      </c>
      <c r="N61" s="21">
        <f>'Raw Data (NEAF)'!N61/'1 minus TOT (NEAF)'!N95</f>
        <v>0</v>
      </c>
      <c r="O61" s="21">
        <f>'Raw Data (NEAF)'!O61/'1 minus TOT (NEAF)'!O95</f>
        <v>0</v>
      </c>
      <c r="P61" s="21">
        <f>'Raw Data (NEAF)'!P61/'1 minus TOT (NEAF)'!P95</f>
        <v>2.0064512630573992</v>
      </c>
      <c r="Q61" s="21">
        <f>'Raw Data (NEAF)'!Q61/'1 minus TOT (NEAF)'!Q95</f>
        <v>4.0220376402365172</v>
      </c>
      <c r="R61" s="21">
        <f>'Raw Data (NEAF)'!R61/'1 minus TOT (NEAF)'!R95</f>
        <v>3.0269702366462092</v>
      </c>
      <c r="S61" s="21">
        <f>'Raw Data (NEAF)'!S61/'1 minus TOT (NEAF)'!S95</f>
        <v>3.0401548581559861</v>
      </c>
      <c r="T61" s="21">
        <f>'Raw Data (NEAF)'!T61/'1 minus TOT (NEAF)'!T95</f>
        <v>5.0931680309813219</v>
      </c>
      <c r="U61" s="21">
        <f>'Raw Data (NEAF)'!U61/'1 minus TOT (NEAF)'!U95</f>
        <v>0</v>
      </c>
      <c r="V61" s="21">
        <f>'Raw Data (NEAF)'!V61/'1 minus TOT (NEAF)'!V95</f>
        <v>3.1224788014026137</v>
      </c>
      <c r="W61" s="21">
        <f>'Raw Data (NEAF)'!W61/'1 minus TOT (NEAF)'!W95</f>
        <v>1.0679519490792693</v>
      </c>
      <c r="X61" s="21">
        <f>'Raw Data (NEAF)'!X61/'1 minus TOT (NEAF)'!X95</f>
        <v>2.2757409248949312</v>
      </c>
      <c r="Y61" s="21">
        <f>'Raw Data (NEAF)'!Y61/'1 minus TOT (NEAF)'!Y95</f>
        <v>5.8158412594293214</v>
      </c>
      <c r="Z61" s="21">
        <f>'Raw Data (NEAF)'!Z61/'1 minus TOT (NEAF)'!Z95</f>
        <v>1.2310574702627337</v>
      </c>
      <c r="AA61" s="21">
        <f>'Raw Data (NEAF)'!AA61/'1 minus TOT (NEAF)'!AA95</f>
        <v>0</v>
      </c>
      <c r="AB61" s="21">
        <f>'Raw Data (NEAF)'!AB61/'1 minus TOT (NEAF)'!AB95</f>
        <v>0</v>
      </c>
    </row>
    <row r="62" spans="1:29">
      <c r="A62" s="19">
        <f t="shared" si="4"/>
        <v>2000</v>
      </c>
      <c r="B62" s="21">
        <f t="shared" si="2"/>
        <v>19.050546892957829</v>
      </c>
      <c r="C62" s="21">
        <f>'Raw Data (NEAF)'!C62/'1 minus TOT (NEAF)'!C96</f>
        <v>0</v>
      </c>
      <c r="D62" s="21">
        <f>'Raw Data (NEAF)'!D62/'1 minus TOT (NEAF)'!D96</f>
        <v>0</v>
      </c>
      <c r="E62" s="21">
        <f>'Raw Data (NEAF)'!E62/'1 minus TOT (NEAF)'!E96</f>
        <v>0</v>
      </c>
      <c r="F62" s="21">
        <f>'Raw Data (NEAF)'!F62/'1 minus TOT (NEAF)'!F96</f>
        <v>0</v>
      </c>
      <c r="G62" s="21">
        <f>'Raw Data (NEAF)'!G62/'1 minus TOT (NEAF)'!G96</f>
        <v>0</v>
      </c>
      <c r="H62" s="21">
        <f t="shared" si="3"/>
        <v>0</v>
      </c>
      <c r="I62" s="21">
        <f>'Raw Data (NEAF)'!I62/'1 minus TOT (NEAF)'!I96</f>
        <v>0</v>
      </c>
      <c r="J62" s="21">
        <f>'Raw Data (NEAF)'!J62/'1 minus TOT (NEAF)'!J96</f>
        <v>0</v>
      </c>
      <c r="K62" s="21">
        <f>'Raw Data (NEAF)'!K62/'1 minus TOT (NEAF)'!K96</f>
        <v>0</v>
      </c>
      <c r="L62" s="21">
        <f>'Raw Data (NEAF)'!L62/'1 minus TOT (NEAF)'!L96</f>
        <v>0</v>
      </c>
      <c r="M62" s="21">
        <f>'Raw Data (NEAF)'!M62/'1 minus TOT (NEAF)'!M96</f>
        <v>0</v>
      </c>
      <c r="N62" s="21">
        <f>'Raw Data (NEAF)'!N62/'1 minus TOT (NEAF)'!N96</f>
        <v>1.0018889953175938</v>
      </c>
      <c r="O62" s="21">
        <f>'Raw Data (NEAF)'!O62/'1 minus TOT (NEAF)'!O96</f>
        <v>0</v>
      </c>
      <c r="P62" s="21">
        <f>'Raw Data (NEAF)'!P62/'1 minus TOT (NEAF)'!P96</f>
        <v>0</v>
      </c>
      <c r="Q62" s="21">
        <f>'Raw Data (NEAF)'!Q62/'1 minus TOT (NEAF)'!Q96</f>
        <v>1.0051899696048632</v>
      </c>
      <c r="R62" s="21">
        <f>'Raw Data (NEAF)'!R62/'1 minus TOT (NEAF)'!R96</f>
        <v>3.0249706121067046</v>
      </c>
      <c r="S62" s="21">
        <f>'Raw Data (NEAF)'!S62/'1 minus TOT (NEAF)'!S96</f>
        <v>0</v>
      </c>
      <c r="T62" s="21">
        <f>'Raw Data (NEAF)'!T62/'1 minus TOT (NEAF)'!T96</f>
        <v>1.0179622295397914</v>
      </c>
      <c r="U62" s="21">
        <f>'Raw Data (NEAF)'!U62/'1 minus TOT (NEAF)'!U96</f>
        <v>3.0781542854882429</v>
      </c>
      <c r="V62" s="21">
        <f>'Raw Data (NEAF)'!V62/'1 minus TOT (NEAF)'!V96</f>
        <v>2.077773197301414</v>
      </c>
      <c r="W62" s="21">
        <f>'Raw Data (NEAF)'!W62/'1 minus TOT (NEAF)'!W96</f>
        <v>2.1299857752489331</v>
      </c>
      <c r="X62" s="21">
        <f>'Raw Data (NEAF)'!X62/'1 minus TOT (NEAF)'!X96</f>
        <v>2.2556424581005587</v>
      </c>
      <c r="Y62" s="21">
        <f>'Raw Data (NEAF)'!Y62/'1 minus TOT (NEAF)'!Y96</f>
        <v>3.4589793702497285</v>
      </c>
      <c r="Z62" s="21">
        <f>'Raw Data (NEAF)'!Z62/'1 minus TOT (NEAF)'!Z96</f>
        <v>0</v>
      </c>
      <c r="AA62" s="21">
        <f>'Raw Data (NEAF)'!AA62/'1 minus TOT (NEAF)'!AA96</f>
        <v>0</v>
      </c>
      <c r="AB62" s="21">
        <f>'Raw Data (NEAF)'!AB62/'1 minus TOT (NEAF)'!AB96</f>
        <v>0</v>
      </c>
    </row>
    <row r="63" spans="1:29">
      <c r="A63" s="19">
        <f t="shared" si="4"/>
        <v>2001</v>
      </c>
      <c r="B63" s="21">
        <f t="shared" si="2"/>
        <v>29.4840163759314</v>
      </c>
      <c r="C63" s="21">
        <f>'Raw Data (NEAF)'!C63/'1 minus TOT (NEAF)'!C97</f>
        <v>0</v>
      </c>
      <c r="D63" s="21">
        <f>'Raw Data (NEAF)'!D63/'1 minus TOT (NEAF)'!D97</f>
        <v>0</v>
      </c>
      <c r="E63" s="21">
        <f>'Raw Data (NEAF)'!E63/'1 minus TOT (NEAF)'!E97</f>
        <v>0</v>
      </c>
      <c r="F63" s="21">
        <f>'Raw Data (NEAF)'!F63/'1 minus TOT (NEAF)'!F97</f>
        <v>0</v>
      </c>
      <c r="G63" s="21">
        <f>'Raw Data (NEAF)'!G63/'1 minus TOT (NEAF)'!G97</f>
        <v>0</v>
      </c>
      <c r="H63" s="21">
        <f t="shared" si="3"/>
        <v>0</v>
      </c>
      <c r="I63" s="21">
        <f>'Raw Data (NEAF)'!I63/'1 minus TOT (NEAF)'!I97</f>
        <v>0</v>
      </c>
      <c r="J63" s="21">
        <f>'Raw Data (NEAF)'!J63/'1 minus TOT (NEAF)'!J97</f>
        <v>0</v>
      </c>
      <c r="K63" s="21">
        <f>'Raw Data (NEAF)'!K63/'1 minus TOT (NEAF)'!K97</f>
        <v>0</v>
      </c>
      <c r="L63" s="21">
        <f>'Raw Data (NEAF)'!L63/'1 minus TOT (NEAF)'!L97</f>
        <v>1.0012079143008461</v>
      </c>
      <c r="M63" s="21">
        <f>'Raw Data (NEAF)'!M63/'1 minus TOT (NEAF)'!M97</f>
        <v>0</v>
      </c>
      <c r="N63" s="21">
        <f>'Raw Data (NEAF)'!N63/'1 minus TOT (NEAF)'!N97</f>
        <v>1.0018223516329277</v>
      </c>
      <c r="O63" s="21">
        <f>'Raw Data (NEAF)'!O63/'1 minus TOT (NEAF)'!O97</f>
        <v>1.0020560244386767</v>
      </c>
      <c r="P63" s="21">
        <f>'Raw Data (NEAF)'!P63/'1 minus TOT (NEAF)'!P97</f>
        <v>2.0060673195408261</v>
      </c>
      <c r="Q63" s="21">
        <f>'Raw Data (NEAF)'!Q63/'1 minus TOT (NEAF)'!Q97</f>
        <v>2.0098638738978121</v>
      </c>
      <c r="R63" s="21">
        <f>'Raw Data (NEAF)'!R63/'1 minus TOT (NEAF)'!R97</f>
        <v>1.0080000711578645</v>
      </c>
      <c r="S63" s="21">
        <f>'Raw Data (NEAF)'!S63/'1 minus TOT (NEAF)'!S97</f>
        <v>4.0555486039308146</v>
      </c>
      <c r="T63" s="21">
        <f>'Raw Data (NEAF)'!T63/'1 minus TOT (NEAF)'!T97</f>
        <v>1.017934498983839</v>
      </c>
      <c r="U63" s="21">
        <f>'Raw Data (NEAF)'!U63/'1 minus TOT (NEAF)'!U97</f>
        <v>1.0253226712835743</v>
      </c>
      <c r="V63" s="21">
        <f>'Raw Data (NEAF)'!V63/'1 minus TOT (NEAF)'!V97</f>
        <v>5.1955753249416521</v>
      </c>
      <c r="W63" s="21">
        <f>'Raw Data (NEAF)'!W63/'1 minus TOT (NEAF)'!W97</f>
        <v>3.1838388228355012</v>
      </c>
      <c r="X63" s="21">
        <f>'Raw Data (NEAF)'!X63/'1 minus TOT (NEAF)'!X97</f>
        <v>1.1198275971997296</v>
      </c>
      <c r="Y63" s="21">
        <f>'Raw Data (NEAF)'!Y63/'1 minus TOT (NEAF)'!Y97</f>
        <v>3.4407667678489751</v>
      </c>
      <c r="Z63" s="21">
        <f>'Raw Data (NEAF)'!Z63/'1 minus TOT (NEAF)'!Z97</f>
        <v>2.4161845339383627</v>
      </c>
      <c r="AA63" s="21">
        <f>'Raw Data (NEAF)'!AA63/'1 minus TOT (NEAF)'!AA97</f>
        <v>0</v>
      </c>
      <c r="AB63" s="21">
        <f>'Raw Data (NEAF)'!AB63/'1 minus TOT (NEAF)'!AB97</f>
        <v>0</v>
      </c>
    </row>
    <row r="64" spans="1:29">
      <c r="A64" s="19">
        <f t="shared" si="4"/>
        <v>2002</v>
      </c>
      <c r="B64" s="21">
        <f t="shared" si="2"/>
        <v>36.41561591557177</v>
      </c>
      <c r="C64" s="21">
        <f>'Raw Data (NEAF)'!C64/'1 minus TOT (NEAF)'!C98</f>
        <v>0</v>
      </c>
      <c r="D64" s="21">
        <f>'Raw Data (NEAF)'!D64/'1 minus TOT (NEAF)'!D98</f>
        <v>0</v>
      </c>
      <c r="E64" s="21">
        <f>'Raw Data (NEAF)'!E64/'1 minus TOT (NEAF)'!E98</f>
        <v>0</v>
      </c>
      <c r="F64" s="21">
        <f>'Raw Data (NEAF)'!F64/'1 minus TOT (NEAF)'!F98</f>
        <v>0</v>
      </c>
      <c r="G64" s="21">
        <f>'Raw Data (NEAF)'!G64/'1 minus TOT (NEAF)'!G98</f>
        <v>0</v>
      </c>
      <c r="H64" s="21">
        <f t="shared" si="3"/>
        <v>0</v>
      </c>
      <c r="I64" s="21">
        <f>'Raw Data (NEAF)'!I64/'1 minus TOT (NEAF)'!I98</f>
        <v>0</v>
      </c>
      <c r="J64" s="21">
        <f>'Raw Data (NEAF)'!J64/'1 minus TOT (NEAF)'!J98</f>
        <v>0</v>
      </c>
      <c r="K64" s="21">
        <f>'Raw Data (NEAF)'!K64/'1 minus TOT (NEAF)'!K98</f>
        <v>0</v>
      </c>
      <c r="L64" s="21">
        <f>'Raw Data (NEAF)'!L64/'1 minus TOT (NEAF)'!L98</f>
        <v>0</v>
      </c>
      <c r="M64" s="21">
        <f>'Raw Data (NEAF)'!M64/'1 minus TOT (NEAF)'!M98</f>
        <v>1.0020320202094766</v>
      </c>
      <c r="N64" s="21">
        <f>'Raw Data (NEAF)'!N64/'1 minus TOT (NEAF)'!N98</f>
        <v>0</v>
      </c>
      <c r="O64" s="21">
        <f>'Raw Data (NEAF)'!O64/'1 minus TOT (NEAF)'!O98</f>
        <v>1.0020877563002752</v>
      </c>
      <c r="P64" s="21">
        <f>'Raw Data (NEAF)'!P64/'1 minus TOT (NEAF)'!P98</f>
        <v>0</v>
      </c>
      <c r="Q64" s="21">
        <f>'Raw Data (NEAF)'!Q64/'1 minus TOT (NEAF)'!Q98</f>
        <v>5.0230018127256386</v>
      </c>
      <c r="R64" s="21">
        <f>'Raw Data (NEAF)'!R64/'1 minus TOT (NEAF)'!R98</f>
        <v>2.0154957174207455</v>
      </c>
      <c r="S64" s="21">
        <f>'Raw Data (NEAF)'!S64/'1 minus TOT (NEAF)'!S98</f>
        <v>4.0541822318716845</v>
      </c>
      <c r="T64" s="21">
        <f>'Raw Data (NEAF)'!T64/'1 minus TOT (NEAF)'!T98</f>
        <v>5.0911100694615765</v>
      </c>
      <c r="U64" s="21">
        <f>'Raw Data (NEAF)'!U64/'1 minus TOT (NEAF)'!U98</f>
        <v>6.1539146614927089</v>
      </c>
      <c r="V64" s="21">
        <f>'Raw Data (NEAF)'!V64/'1 minus TOT (NEAF)'!V98</f>
        <v>2.0759903339949943</v>
      </c>
      <c r="W64" s="21">
        <f>'Raw Data (NEAF)'!W64/'1 minus TOT (NEAF)'!W98</f>
        <v>3.1765891368193633</v>
      </c>
      <c r="X64" s="21">
        <f>'Raw Data (NEAF)'!X64/'1 minus TOT (NEAF)'!X98</f>
        <v>3.3360416940288706</v>
      </c>
      <c r="Y64" s="21">
        <f>'Raw Data (NEAF)'!Y64/'1 minus TOT (NEAF)'!Y98</f>
        <v>2.2815091540153141</v>
      </c>
      <c r="Z64" s="21">
        <f>'Raw Data (NEAF)'!Z64/'1 minus TOT (NEAF)'!Z98</f>
        <v>1.2036613272311212</v>
      </c>
      <c r="AA64" s="21">
        <f>'Raw Data (NEAF)'!AA64/'1 minus TOT (NEAF)'!AA98</f>
        <v>0</v>
      </c>
      <c r="AB64" s="21">
        <f>'Raw Data (NEAF)'!AB64/'1 minus TOT (NEAF)'!AB98</f>
        <v>0</v>
      </c>
    </row>
    <row r="65" spans="1:28">
      <c r="A65" s="19">
        <f t="shared" si="4"/>
        <v>2003</v>
      </c>
      <c r="B65" s="21">
        <f t="shared" si="2"/>
        <v>32.011456951646046</v>
      </c>
      <c r="C65" s="21">
        <f>'Raw Data (NEAF)'!C65/'1 minus TOT (NEAF)'!C99</f>
        <v>0</v>
      </c>
      <c r="D65" s="21">
        <f>'Raw Data (NEAF)'!D65/'1 minus TOT (NEAF)'!D99</f>
        <v>0</v>
      </c>
      <c r="E65" s="21">
        <f>'Raw Data (NEAF)'!E65/'1 minus TOT (NEAF)'!E99</f>
        <v>0</v>
      </c>
      <c r="F65" s="21">
        <f>'Raw Data (NEAF)'!F65/'1 minus TOT (NEAF)'!F99</f>
        <v>0</v>
      </c>
      <c r="G65" s="21">
        <f>'Raw Data (NEAF)'!G65/'1 minus TOT (NEAF)'!G99</f>
        <v>0</v>
      </c>
      <c r="H65" s="21">
        <f t="shared" si="3"/>
        <v>0</v>
      </c>
      <c r="I65" s="21">
        <f>'Raw Data (NEAF)'!I65/'1 minus TOT (NEAF)'!I99</f>
        <v>0</v>
      </c>
      <c r="J65" s="21">
        <f>'Raw Data (NEAF)'!J65/'1 minus TOT (NEAF)'!J99</f>
        <v>0</v>
      </c>
      <c r="K65" s="21">
        <f>'Raw Data (NEAF)'!K65/'1 minus TOT (NEAF)'!K99</f>
        <v>0</v>
      </c>
      <c r="L65" s="21">
        <f>'Raw Data (NEAF)'!L65/'1 minus TOT (NEAF)'!L99</f>
        <v>0</v>
      </c>
      <c r="M65" s="21">
        <f>'Raw Data (NEAF)'!M65/'1 minus TOT (NEAF)'!M99</f>
        <v>0</v>
      </c>
      <c r="N65" s="21">
        <f>'Raw Data (NEAF)'!N65/'1 minus TOT (NEAF)'!N99</f>
        <v>0</v>
      </c>
      <c r="O65" s="21">
        <f>'Raw Data (NEAF)'!O65/'1 minus TOT (NEAF)'!O99</f>
        <v>2.0040819445117224</v>
      </c>
      <c r="P65" s="21">
        <f>'Raw Data (NEAF)'!P65/'1 minus TOT (NEAF)'!P99</f>
        <v>4.0108760817892639</v>
      </c>
      <c r="Q65" s="21">
        <f>'Raw Data (NEAF)'!Q65/'1 minus TOT (NEAF)'!Q99</f>
        <v>1.0044952874356292</v>
      </c>
      <c r="R65" s="21">
        <f>'Raw Data (NEAF)'!R65/'1 minus TOT (NEAF)'!R99</f>
        <v>3.0233900971310144</v>
      </c>
      <c r="S65" s="21">
        <f>'Raw Data (NEAF)'!S65/'1 minus TOT (NEAF)'!S99</f>
        <v>3.0397900305686849</v>
      </c>
      <c r="T65" s="21">
        <f>'Raw Data (NEAF)'!T65/'1 minus TOT (NEAF)'!T99</f>
        <v>2.0364734592335303</v>
      </c>
      <c r="U65" s="21">
        <f>'Raw Data (NEAF)'!U65/'1 minus TOT (NEAF)'!U99</f>
        <v>5.1275838102674545</v>
      </c>
      <c r="V65" s="21">
        <f>'Raw Data (NEAF)'!V65/'1 minus TOT (NEAF)'!V99</f>
        <v>5.1869370684921901</v>
      </c>
      <c r="W65" s="21">
        <f>'Raw Data (NEAF)'!W65/'1 minus TOT (NEAF)'!W99</f>
        <v>3.174707263058786</v>
      </c>
      <c r="X65" s="21">
        <f>'Raw Data (NEAF)'!X65/'1 minus TOT (NEAF)'!X99</f>
        <v>0</v>
      </c>
      <c r="Y65" s="21">
        <f>'Raw Data (NEAF)'!Y65/'1 minus TOT (NEAF)'!Y99</f>
        <v>3.4031219091577691</v>
      </c>
      <c r="Z65" s="21">
        <f>'Raw Data (NEAF)'!Z65/'1 minus TOT (NEAF)'!Z99</f>
        <v>0</v>
      </c>
      <c r="AA65" s="21">
        <f>'Raw Data (NEAF)'!AA65/'1 minus TOT (NEAF)'!AA99</f>
        <v>0</v>
      </c>
      <c r="AB65" s="21">
        <f>'Raw Data (NEAF)'!AB65/'1 minus TOT (NEAF)'!AB99</f>
        <v>0</v>
      </c>
    </row>
    <row r="66" spans="1:28">
      <c r="A66" s="19">
        <f t="shared" si="4"/>
        <v>2004</v>
      </c>
      <c r="B66" s="21">
        <f t="shared" si="2"/>
        <v>20.617739104985997</v>
      </c>
      <c r="C66" s="21">
        <f>'Raw Data (NEAF)'!C66/'1 minus TOT (NEAF)'!C100</f>
        <v>0</v>
      </c>
      <c r="D66" s="21">
        <f>'Raw Data (NEAF)'!D66/'1 minus TOT (NEAF)'!D100</f>
        <v>0</v>
      </c>
      <c r="E66" s="21">
        <f>'Raw Data (NEAF)'!E66/'1 minus TOT (NEAF)'!E100</f>
        <v>0</v>
      </c>
      <c r="F66" s="21">
        <f>'Raw Data (NEAF)'!F66/'1 minus TOT (NEAF)'!F100</f>
        <v>0</v>
      </c>
      <c r="G66" s="21">
        <f>'Raw Data (NEAF)'!G66/'1 minus TOT (NEAF)'!G100</f>
        <v>0</v>
      </c>
      <c r="H66" s="21">
        <f t="shared" si="3"/>
        <v>0</v>
      </c>
      <c r="I66" s="21">
        <f>'Raw Data (NEAF)'!I66/'1 minus TOT (NEAF)'!I100</f>
        <v>0</v>
      </c>
      <c r="J66" s="21">
        <f>'Raw Data (NEAF)'!J66/'1 minus TOT (NEAF)'!J100</f>
        <v>0</v>
      </c>
      <c r="K66" s="21">
        <f>'Raw Data (NEAF)'!K66/'1 minus TOT (NEAF)'!K100</f>
        <v>1.0002740080428134</v>
      </c>
      <c r="L66" s="21">
        <f>'Raw Data (NEAF)'!L66/'1 minus TOT (NEAF)'!L100</f>
        <v>0</v>
      </c>
      <c r="M66" s="21">
        <f>'Raw Data (NEAF)'!M66/'1 minus TOT (NEAF)'!M100</f>
        <v>0</v>
      </c>
      <c r="N66" s="21">
        <f>'Raw Data (NEAF)'!N66/'1 minus TOT (NEAF)'!N100</f>
        <v>1.0018106849196293</v>
      </c>
      <c r="O66" s="21">
        <f>'Raw Data (NEAF)'!O66/'1 minus TOT (NEAF)'!O100</f>
        <v>0</v>
      </c>
      <c r="P66" s="21">
        <f>'Raw Data (NEAF)'!P66/'1 minus TOT (NEAF)'!P100</f>
        <v>1.00247614691343</v>
      </c>
      <c r="Q66" s="21">
        <f>'Raw Data (NEAF)'!Q66/'1 minus TOT (NEAF)'!Q100</f>
        <v>1.0040970934252633</v>
      </c>
      <c r="R66" s="21">
        <f>'Raw Data (NEAF)'!R66/'1 minus TOT (NEAF)'!R100</f>
        <v>5.0370347536299285</v>
      </c>
      <c r="S66" s="21">
        <f>'Raw Data (NEAF)'!S66/'1 minus TOT (NEAF)'!S100</f>
        <v>2.0247322931144751</v>
      </c>
      <c r="T66" s="21">
        <f>'Raw Data (NEAF)'!T66/'1 minus TOT (NEAF)'!T100</f>
        <v>3.0556199789367224</v>
      </c>
      <c r="U66" s="21">
        <f>'Raw Data (NEAF)'!U66/'1 minus TOT (NEAF)'!U100</f>
        <v>0</v>
      </c>
      <c r="V66" s="21">
        <f>'Raw Data (NEAF)'!V66/'1 minus TOT (NEAF)'!V100</f>
        <v>2.0721770612746773</v>
      </c>
      <c r="W66" s="21">
        <f>'Raw Data (NEAF)'!W66/'1 minus TOT (NEAF)'!W100</f>
        <v>2.1102441217578849</v>
      </c>
      <c r="X66" s="21">
        <f>'Raw Data (NEAF)'!X66/'1 minus TOT (NEAF)'!X100</f>
        <v>0</v>
      </c>
      <c r="Y66" s="21">
        <f>'Raw Data (NEAF)'!Y66/'1 minus TOT (NEAF)'!Y100</f>
        <v>1.1273108894923454</v>
      </c>
      <c r="Z66" s="21">
        <f>'Raw Data (NEAF)'!Z66/'1 minus TOT (NEAF)'!Z100</f>
        <v>1.1819620734788299</v>
      </c>
      <c r="AA66" s="21">
        <f>'Raw Data (NEAF)'!AA66/'1 minus TOT (NEAF)'!AA100</f>
        <v>0</v>
      </c>
      <c r="AB66" s="21">
        <f>'Raw Data (NEAF)'!AB66/'1 minus TOT (NEAF)'!AB100</f>
        <v>0</v>
      </c>
    </row>
    <row r="67" spans="1:28">
      <c r="A67" s="19">
        <f t="shared" si="4"/>
        <v>2005</v>
      </c>
      <c r="B67" s="21">
        <f t="shared" si="2"/>
        <v>32.981959802825394</v>
      </c>
      <c r="C67" s="21">
        <f>'Raw Data (NEAF)'!C67/'1 minus TOT (NEAF)'!C101</f>
        <v>0</v>
      </c>
      <c r="D67" s="21">
        <f>'Raw Data (NEAF)'!D67/'1 minus TOT (NEAF)'!D101</f>
        <v>0</v>
      </c>
      <c r="E67" s="21">
        <f>'Raw Data (NEAF)'!E67/'1 minus TOT (NEAF)'!E101</f>
        <v>0</v>
      </c>
      <c r="F67" s="21">
        <f>'Raw Data (NEAF)'!F67/'1 minus TOT (NEAF)'!F101</f>
        <v>0</v>
      </c>
      <c r="G67" s="21">
        <f>'Raw Data (NEAF)'!G67/'1 minus TOT (NEAF)'!G101</f>
        <v>0</v>
      </c>
      <c r="H67" s="21">
        <f t="shared" si="3"/>
        <v>0</v>
      </c>
      <c r="I67" s="21">
        <f>'Raw Data (NEAF)'!I67/'1 minus TOT (NEAF)'!I101</f>
        <v>0</v>
      </c>
      <c r="J67" s="21">
        <f>'Raw Data (NEAF)'!J67/'1 minus TOT (NEAF)'!J101</f>
        <v>0</v>
      </c>
      <c r="K67" s="21">
        <f>'Raw Data (NEAF)'!K67/'1 minus TOT (NEAF)'!K101</f>
        <v>0</v>
      </c>
      <c r="L67" s="21">
        <f>'Raw Data (NEAF)'!L67/'1 minus TOT (NEAF)'!L101</f>
        <v>0</v>
      </c>
      <c r="M67" s="21">
        <f>'Raw Data (NEAF)'!M67/'1 minus TOT (NEAF)'!M101</f>
        <v>0</v>
      </c>
      <c r="N67" s="21">
        <f>'Raw Data (NEAF)'!N67/'1 minus TOT (NEAF)'!N101</f>
        <v>1.0018976103860637</v>
      </c>
      <c r="O67" s="21">
        <f>'Raw Data (NEAF)'!O67/'1 minus TOT (NEAF)'!O101</f>
        <v>1.0020487525764352</v>
      </c>
      <c r="P67" s="21">
        <f>'Raw Data (NEAF)'!P67/'1 minus TOT (NEAF)'!P101</f>
        <v>0</v>
      </c>
      <c r="Q67" s="21">
        <f>'Raw Data (NEAF)'!Q67/'1 minus TOT (NEAF)'!Q101</f>
        <v>3.0120072187303015</v>
      </c>
      <c r="R67" s="21">
        <f>'Raw Data (NEAF)'!R67/'1 minus TOT (NEAF)'!R101</f>
        <v>1.0072387919349923</v>
      </c>
      <c r="S67" s="21">
        <f>'Raw Data (NEAF)'!S67/'1 minus TOT (NEAF)'!S101</f>
        <v>2.0238664945217728</v>
      </c>
      <c r="T67" s="21">
        <f>'Raw Data (NEAF)'!T67/'1 minus TOT (NEAF)'!T101</f>
        <v>3.0579980293538043</v>
      </c>
      <c r="U67" s="21">
        <f>'Raw Data (NEAF)'!U67/'1 minus TOT (NEAF)'!U101</f>
        <v>4.0993059814713195</v>
      </c>
      <c r="V67" s="21">
        <f>'Raw Data (NEAF)'!V67/'1 minus TOT (NEAF)'!V101</f>
        <v>1.0352926636018336</v>
      </c>
      <c r="W67" s="21">
        <f>'Raw Data (NEAF)'!W67/'1 minus TOT (NEAF)'!W101</f>
        <v>4.2187722727114343</v>
      </c>
      <c r="X67" s="21">
        <f>'Raw Data (NEAF)'!X67/'1 minus TOT (NEAF)'!X101</f>
        <v>4.3708655550702664</v>
      </c>
      <c r="Y67" s="21">
        <f>'Raw Data (NEAF)'!Y67/'1 minus TOT (NEAF)'!Y101</f>
        <v>3.3698385173946028</v>
      </c>
      <c r="Z67" s="21">
        <f>'Raw Data (NEAF)'!Z67/'1 minus TOT (NEAF)'!Z101</f>
        <v>1.1708810068649884</v>
      </c>
      <c r="AA67" s="21">
        <f>'Raw Data (NEAF)'!AA67/'1 minus TOT (NEAF)'!AA101</f>
        <v>2.4193382125554068</v>
      </c>
      <c r="AB67" s="21">
        <f>'Raw Data (NEAF)'!AB67/'1 minus TOT (NEAF)'!AB101</f>
        <v>1.192608695652174</v>
      </c>
    </row>
    <row r="68" spans="1:28">
      <c r="A68" s="19">
        <f>A67+1</f>
        <v>2006</v>
      </c>
      <c r="B68" s="21">
        <f t="shared" si="2"/>
        <v>32.326931969091589</v>
      </c>
      <c r="C68" s="21">
        <f>'Raw Data (NEAF)'!C68/'1 minus TOT (NEAF)'!C102</f>
        <v>0</v>
      </c>
      <c r="D68" s="21">
        <f>'Raw Data (NEAF)'!D68/'1 minus TOT (NEAF)'!D102</f>
        <v>0</v>
      </c>
      <c r="E68" s="21">
        <f>'Raw Data (NEAF)'!E68/'1 minus TOT (NEAF)'!E102</f>
        <v>0</v>
      </c>
      <c r="F68" s="21">
        <f>'Raw Data (NEAF)'!F68/'1 minus TOT (NEAF)'!F102</f>
        <v>0</v>
      </c>
      <c r="G68" s="21">
        <f>'Raw Data (NEAF)'!G68/'1 minus TOT (NEAF)'!G102</f>
        <v>0</v>
      </c>
      <c r="H68" s="21">
        <f t="shared" si="3"/>
        <v>0</v>
      </c>
      <c r="I68" s="21">
        <f>'Raw Data (NEAF)'!I68/'1 minus TOT (NEAF)'!I102</f>
        <v>0</v>
      </c>
      <c r="J68" s="21">
        <f>'Raw Data (NEAF)'!J68/'1 minus TOT (NEAF)'!J102</f>
        <v>0</v>
      </c>
      <c r="K68" s="21">
        <f>'Raw Data (NEAF)'!K68/'1 minus TOT (NEAF)'!K102</f>
        <v>0</v>
      </c>
      <c r="L68" s="21">
        <f>'Raw Data (NEAF)'!L68/'1 minus TOT (NEAF)'!L102</f>
        <v>0</v>
      </c>
      <c r="M68" s="21">
        <f>'Raw Data (NEAF)'!M68/'1 minus TOT (NEAF)'!M102</f>
        <v>0</v>
      </c>
      <c r="N68" s="21">
        <f>'Raw Data (NEAF)'!N68/'1 minus TOT (NEAF)'!N102</f>
        <v>0</v>
      </c>
      <c r="O68" s="21">
        <f>'Raw Data (NEAF)'!O68/'1 minus TOT (NEAF)'!O102</f>
        <v>1.001964001095327</v>
      </c>
      <c r="P68" s="21">
        <f>'Raw Data (NEAF)'!P68/'1 minus TOT (NEAF)'!P102</f>
        <v>0</v>
      </c>
      <c r="Q68" s="21">
        <f>'Raw Data (NEAF)'!Q68/'1 minus TOT (NEAF)'!Q102</f>
        <v>7.0268995467113982</v>
      </c>
      <c r="R68" s="21">
        <f>'Raw Data (NEAF)'!R68/'1 minus TOT (NEAF)'!R102</f>
        <v>5.0341390730549875</v>
      </c>
      <c r="S68" s="21">
        <f>'Raw Data (NEAF)'!S68/'1 minus TOT (NEAF)'!S102</f>
        <v>4.0452277512644228</v>
      </c>
      <c r="T68" s="21">
        <f>'Raw Data (NEAF)'!T68/'1 minus TOT (NEAF)'!T102</f>
        <v>1.01941160563194</v>
      </c>
      <c r="U68" s="21">
        <f>'Raw Data (NEAF)'!U68/'1 minus TOT (NEAF)'!U102</f>
        <v>1.0241544832089611</v>
      </c>
      <c r="V68" s="21">
        <f>'Raw Data (NEAF)'!V68/'1 minus TOT (NEAF)'!V102</f>
        <v>0</v>
      </c>
      <c r="W68" s="21">
        <f>'Raw Data (NEAF)'!W68/'1 minus TOT (NEAF)'!W102</f>
        <v>5.2664464055503313</v>
      </c>
      <c r="X68" s="21">
        <f>'Raw Data (NEAF)'!X68/'1 minus TOT (NEAF)'!X102</f>
        <v>2.1732556075042906</v>
      </c>
      <c r="Y68" s="21">
        <f>'Raw Data (NEAF)'!Y68/'1 minus TOT (NEAF)'!Y102</f>
        <v>2.2330676078622282</v>
      </c>
      <c r="Z68" s="21">
        <f>'Raw Data (NEAF)'!Z68/'1 minus TOT (NEAF)'!Z102</f>
        <v>3.5023658872077026</v>
      </c>
      <c r="AA68" s="21">
        <f>'Raw Data (NEAF)'!AA68/'1 minus TOT (NEAF)'!AA102</f>
        <v>0</v>
      </c>
      <c r="AB68" s="21">
        <f>'Raw Data (NEAF)'!AB68/'1 minus TOT (NEAF)'!AB102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67"/>
  <sheetViews>
    <sheetView workbookViewId="0"/>
  </sheetViews>
  <sheetFormatPr defaultColWidth="10.7109375" defaultRowHeight="12.75"/>
  <cols>
    <col min="1" max="1" width="11.28515625" style="13" customWidth="1"/>
    <col min="2" max="2" width="12.85546875" style="13" customWidth="1"/>
    <col min="3" max="3" width="12.42578125" style="13" customWidth="1"/>
    <col min="4" max="16384" width="10.7109375" style="13"/>
  </cols>
  <sheetData>
    <row r="1" spans="1:24" s="14" customFormat="1" ht="35.1" customHeight="1">
      <c r="A1" s="15" t="s">
        <v>29</v>
      </c>
      <c r="B1" s="14" t="s">
        <v>30</v>
      </c>
      <c r="C1" s="14" t="s">
        <v>1</v>
      </c>
      <c r="D1" s="14" t="s">
        <v>31</v>
      </c>
      <c r="E1" s="14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4" t="s">
        <v>12</v>
      </c>
      <c r="K1" s="14" t="s">
        <v>32</v>
      </c>
      <c r="L1" s="14" t="s">
        <v>14</v>
      </c>
      <c r="M1" s="14" t="s">
        <v>15</v>
      </c>
      <c r="N1" s="14" t="s">
        <v>33</v>
      </c>
      <c r="O1" s="14" t="s">
        <v>17</v>
      </c>
      <c r="P1" s="14" t="s">
        <v>18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</row>
    <row r="2" spans="1:24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 hidden="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hidden="1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hidden="1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hidden="1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hidden="1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hidden="1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hidden="1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 hidden="1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13">
        <v>1950</v>
      </c>
      <c r="B11" s="51">
        <v>69934072</v>
      </c>
      <c r="C11" s="51">
        <v>1495839</v>
      </c>
      <c r="D11" s="51">
        <v>6211578</v>
      </c>
      <c r="E11" s="51">
        <v>6223718</v>
      </c>
      <c r="F11" s="51">
        <v>5136275</v>
      </c>
      <c r="G11" s="51">
        <v>4975699</v>
      </c>
      <c r="H11" s="51">
        <v>5311511</v>
      </c>
      <c r="I11" s="51">
        <v>5618756</v>
      </c>
      <c r="J11" s="51">
        <v>5321879</v>
      </c>
      <c r="K11" s="51">
        <v>5053978</v>
      </c>
      <c r="L11" s="51">
        <v>4553001</v>
      </c>
      <c r="M11" s="51">
        <v>4319486</v>
      </c>
      <c r="N11" s="51">
        <v>3941341</v>
      </c>
      <c r="O11" s="51">
        <v>3446665</v>
      </c>
      <c r="P11" s="51">
        <v>2945947</v>
      </c>
      <c r="Q11" s="51">
        <v>2292061</v>
      </c>
      <c r="R11" s="51">
        <v>1529646</v>
      </c>
      <c r="S11" s="51">
        <v>912304</v>
      </c>
      <c r="T11" s="51">
        <v>440396</v>
      </c>
      <c r="U11" s="51">
        <v>156175</v>
      </c>
      <c r="V11" s="51">
        <v>40444</v>
      </c>
      <c r="W11" s="51">
        <v>6571</v>
      </c>
      <c r="X11" s="51">
        <v>802</v>
      </c>
    </row>
    <row r="12" spans="1:24" ht="15" customHeight="1">
      <c r="A12" s="13">
        <v>1951</v>
      </c>
      <c r="B12" s="51">
        <v>70973236</v>
      </c>
      <c r="C12" s="51">
        <v>1529502</v>
      </c>
      <c r="D12" s="51">
        <v>6310918</v>
      </c>
      <c r="E12" s="51">
        <v>6444205</v>
      </c>
      <c r="F12" s="51">
        <v>5395718</v>
      </c>
      <c r="G12" s="51">
        <v>5091772</v>
      </c>
      <c r="H12" s="51">
        <v>5262586</v>
      </c>
      <c r="I12" s="51">
        <v>5546361</v>
      </c>
      <c r="J12" s="51">
        <v>5326429</v>
      </c>
      <c r="K12" s="51">
        <v>5108458</v>
      </c>
      <c r="L12" s="51">
        <v>4630624</v>
      </c>
      <c r="M12" s="51">
        <v>4367692</v>
      </c>
      <c r="N12" s="51">
        <v>3989739</v>
      </c>
      <c r="O12" s="51">
        <v>3482063</v>
      </c>
      <c r="P12" s="51">
        <v>2958817</v>
      </c>
      <c r="Q12" s="51">
        <v>2341643</v>
      </c>
      <c r="R12" s="51">
        <v>1573649</v>
      </c>
      <c r="S12" s="51">
        <v>943031</v>
      </c>
      <c r="T12" s="51">
        <v>457081</v>
      </c>
      <c r="U12" s="51">
        <v>162965</v>
      </c>
      <c r="V12" s="51">
        <v>42203</v>
      </c>
      <c r="W12" s="51">
        <v>6778</v>
      </c>
      <c r="X12" s="51">
        <v>1002</v>
      </c>
    </row>
    <row r="13" spans="1:24" ht="15" customHeight="1">
      <c r="A13" s="13">
        <v>1952</v>
      </c>
      <c r="B13" s="51">
        <v>72012399</v>
      </c>
      <c r="C13" s="51">
        <v>1563166</v>
      </c>
      <c r="D13" s="51">
        <v>6410258</v>
      </c>
      <c r="E13" s="51">
        <v>6664689</v>
      </c>
      <c r="F13" s="51">
        <v>5655159</v>
      </c>
      <c r="G13" s="51">
        <v>5207843</v>
      </c>
      <c r="H13" s="51">
        <v>5213660</v>
      </c>
      <c r="I13" s="51">
        <v>5473967</v>
      </c>
      <c r="J13" s="51">
        <v>5330978</v>
      </c>
      <c r="K13" s="51">
        <v>5162938</v>
      </c>
      <c r="L13" s="51">
        <v>4704028</v>
      </c>
      <c r="M13" s="51">
        <v>4420119</v>
      </c>
      <c r="N13" s="51">
        <v>4038403</v>
      </c>
      <c r="O13" s="51">
        <v>3517195</v>
      </c>
      <c r="P13" s="51">
        <v>2985120</v>
      </c>
      <c r="Q13" s="51">
        <v>2377794</v>
      </c>
      <c r="R13" s="51">
        <v>1622641</v>
      </c>
      <c r="S13" s="51">
        <v>968769</v>
      </c>
      <c r="T13" s="51">
        <v>472457</v>
      </c>
      <c r="U13" s="51">
        <v>171067</v>
      </c>
      <c r="V13" s="51">
        <v>43966</v>
      </c>
      <c r="W13" s="51">
        <v>6980</v>
      </c>
      <c r="X13" s="51">
        <v>1202</v>
      </c>
    </row>
    <row r="14" spans="1:24" ht="15" customHeight="1">
      <c r="A14" s="13">
        <v>1953</v>
      </c>
      <c r="B14" s="51">
        <v>73051570</v>
      </c>
      <c r="C14" s="51">
        <v>1596830</v>
      </c>
      <c r="D14" s="51">
        <v>6509600</v>
      </c>
      <c r="E14" s="51">
        <v>6885177</v>
      </c>
      <c r="F14" s="51">
        <v>5914602</v>
      </c>
      <c r="G14" s="51">
        <v>5323917</v>
      </c>
      <c r="H14" s="51">
        <v>5164734</v>
      </c>
      <c r="I14" s="51">
        <v>5401571</v>
      </c>
      <c r="J14" s="51">
        <v>5335526</v>
      </c>
      <c r="K14" s="51">
        <v>5217421</v>
      </c>
      <c r="L14" s="51">
        <v>4772989</v>
      </c>
      <c r="M14" s="51">
        <v>4476989</v>
      </c>
      <c r="N14" s="51">
        <v>4102479</v>
      </c>
      <c r="O14" s="51">
        <v>3536915</v>
      </c>
      <c r="P14" s="51">
        <v>3008037</v>
      </c>
      <c r="Q14" s="51">
        <v>2417327</v>
      </c>
      <c r="R14" s="51">
        <v>1674197</v>
      </c>
      <c r="S14" s="51">
        <v>991944</v>
      </c>
      <c r="T14" s="51">
        <v>488391</v>
      </c>
      <c r="U14" s="51">
        <v>178611</v>
      </c>
      <c r="V14" s="51">
        <v>45519</v>
      </c>
      <c r="W14" s="51">
        <v>7392</v>
      </c>
      <c r="X14" s="51">
        <v>1402</v>
      </c>
    </row>
    <row r="15" spans="1:24" ht="15" customHeight="1">
      <c r="A15" s="13">
        <v>1954</v>
      </c>
      <c r="B15" s="51">
        <v>74090739</v>
      </c>
      <c r="C15" s="51">
        <v>1630493</v>
      </c>
      <c r="D15" s="51">
        <v>6608941</v>
      </c>
      <c r="E15" s="51">
        <v>7105662</v>
      </c>
      <c r="F15" s="51">
        <v>6174045</v>
      </c>
      <c r="G15" s="51">
        <v>5439990</v>
      </c>
      <c r="H15" s="51">
        <v>5115808</v>
      </c>
      <c r="I15" s="51">
        <v>5329177</v>
      </c>
      <c r="J15" s="51">
        <v>5340076</v>
      </c>
      <c r="K15" s="51">
        <v>5271900</v>
      </c>
      <c r="L15" s="51">
        <v>4858705</v>
      </c>
      <c r="M15" s="51">
        <v>4517105</v>
      </c>
      <c r="N15" s="51">
        <v>4158312</v>
      </c>
      <c r="O15" s="51">
        <v>3564880</v>
      </c>
      <c r="P15" s="51">
        <v>3030389</v>
      </c>
      <c r="Q15" s="51">
        <v>2457429</v>
      </c>
      <c r="R15" s="51">
        <v>1728518</v>
      </c>
      <c r="S15" s="51">
        <v>1012354</v>
      </c>
      <c r="T15" s="51">
        <v>504290</v>
      </c>
      <c r="U15" s="51">
        <v>186189</v>
      </c>
      <c r="V15" s="51">
        <v>47009</v>
      </c>
      <c r="W15" s="51">
        <v>7865</v>
      </c>
      <c r="X15" s="51">
        <v>1602</v>
      </c>
    </row>
    <row r="16" spans="1:24" ht="15" customHeight="1">
      <c r="A16" s="13">
        <v>1955</v>
      </c>
      <c r="B16" s="51">
        <v>75129906</v>
      </c>
      <c r="C16" s="51">
        <v>1664157</v>
      </c>
      <c r="D16" s="51">
        <v>6708281</v>
      </c>
      <c r="E16" s="51">
        <v>7326150</v>
      </c>
      <c r="F16" s="51">
        <v>6433487</v>
      </c>
      <c r="G16" s="51">
        <v>5556062</v>
      </c>
      <c r="H16" s="51">
        <v>5066882</v>
      </c>
      <c r="I16" s="51">
        <v>5256782</v>
      </c>
      <c r="J16" s="51">
        <v>5344625</v>
      </c>
      <c r="K16" s="51">
        <v>5326381</v>
      </c>
      <c r="L16" s="51">
        <v>4941754</v>
      </c>
      <c r="M16" s="51">
        <v>4559886</v>
      </c>
      <c r="N16" s="51">
        <v>4190938</v>
      </c>
      <c r="O16" s="51">
        <v>3616049</v>
      </c>
      <c r="P16" s="51">
        <v>3060104</v>
      </c>
      <c r="Q16" s="51">
        <v>2490168</v>
      </c>
      <c r="R16" s="51">
        <v>1777551</v>
      </c>
      <c r="S16" s="51">
        <v>1038051</v>
      </c>
      <c r="T16" s="51">
        <v>517944</v>
      </c>
      <c r="U16" s="51">
        <v>196011</v>
      </c>
      <c r="V16" s="51">
        <v>48458</v>
      </c>
      <c r="W16" s="51">
        <v>8383</v>
      </c>
      <c r="X16" s="51">
        <v>1802</v>
      </c>
    </row>
    <row r="17" spans="1:24" ht="15" customHeight="1">
      <c r="A17" s="13">
        <v>1956</v>
      </c>
      <c r="B17" s="51">
        <v>76169077</v>
      </c>
      <c r="C17" s="51">
        <v>1697821</v>
      </c>
      <c r="D17" s="51">
        <v>6807622</v>
      </c>
      <c r="E17" s="51">
        <v>7546636</v>
      </c>
      <c r="F17" s="51">
        <v>6692931</v>
      </c>
      <c r="G17" s="51">
        <v>5672137</v>
      </c>
      <c r="H17" s="51">
        <v>5017957</v>
      </c>
      <c r="I17" s="51">
        <v>5184387</v>
      </c>
      <c r="J17" s="51">
        <v>5349174</v>
      </c>
      <c r="K17" s="51">
        <v>5380860</v>
      </c>
      <c r="L17" s="51">
        <v>5013666</v>
      </c>
      <c r="M17" s="51">
        <v>4613807</v>
      </c>
      <c r="N17" s="51">
        <v>4223235</v>
      </c>
      <c r="O17" s="51">
        <v>3667547</v>
      </c>
      <c r="P17" s="51">
        <v>3099999</v>
      </c>
      <c r="Q17" s="51">
        <v>2512724</v>
      </c>
      <c r="R17" s="51">
        <v>1825156</v>
      </c>
      <c r="S17" s="51">
        <v>1065177</v>
      </c>
      <c r="T17" s="51">
        <v>536047</v>
      </c>
      <c r="U17" s="51">
        <v>201387</v>
      </c>
      <c r="V17" s="51">
        <v>50095</v>
      </c>
      <c r="W17" s="51">
        <v>8710</v>
      </c>
      <c r="X17" s="51">
        <v>2002</v>
      </c>
    </row>
    <row r="18" spans="1:24" ht="15" customHeight="1">
      <c r="A18" s="13">
        <v>1957</v>
      </c>
      <c r="B18" s="51">
        <v>77208244</v>
      </c>
      <c r="C18" s="51">
        <v>1731484</v>
      </c>
      <c r="D18" s="51">
        <v>6906962</v>
      </c>
      <c r="E18" s="51">
        <v>7767123</v>
      </c>
      <c r="F18" s="51">
        <v>6952373</v>
      </c>
      <c r="G18" s="51">
        <v>5788208</v>
      </c>
      <c r="H18" s="51">
        <v>4969031</v>
      </c>
      <c r="I18" s="51">
        <v>5111993</v>
      </c>
      <c r="J18" s="51">
        <v>5353724</v>
      </c>
      <c r="K18" s="51">
        <v>5435342</v>
      </c>
      <c r="L18" s="51">
        <v>5080455</v>
      </c>
      <c r="M18" s="51">
        <v>4672847</v>
      </c>
      <c r="N18" s="51">
        <v>4268424</v>
      </c>
      <c r="O18" s="51">
        <v>3706154</v>
      </c>
      <c r="P18" s="51">
        <v>3129212</v>
      </c>
      <c r="Q18" s="51">
        <v>2545965</v>
      </c>
      <c r="R18" s="51">
        <v>1862727</v>
      </c>
      <c r="S18" s="51">
        <v>1102337</v>
      </c>
      <c r="T18" s="51">
        <v>552258</v>
      </c>
      <c r="U18" s="51">
        <v>208652</v>
      </c>
      <c r="V18" s="51">
        <v>51919</v>
      </c>
      <c r="W18" s="51">
        <v>8852</v>
      </c>
      <c r="X18" s="51">
        <v>2202</v>
      </c>
    </row>
    <row r="19" spans="1:24" ht="15" customHeight="1">
      <c r="A19" s="13">
        <v>1958</v>
      </c>
      <c r="B19" s="51">
        <v>78247404</v>
      </c>
      <c r="C19" s="51">
        <v>1765148</v>
      </c>
      <c r="D19" s="51">
        <v>7006303</v>
      </c>
      <c r="E19" s="51">
        <v>7987608</v>
      </c>
      <c r="F19" s="51">
        <v>7211816</v>
      </c>
      <c r="G19" s="51">
        <v>5904280</v>
      </c>
      <c r="H19" s="51">
        <v>4920104</v>
      </c>
      <c r="I19" s="51">
        <v>5039598</v>
      </c>
      <c r="J19" s="51">
        <v>5358273</v>
      </c>
      <c r="K19" s="51">
        <v>5489823</v>
      </c>
      <c r="L19" s="51">
        <v>5162571</v>
      </c>
      <c r="M19" s="51">
        <v>4716563</v>
      </c>
      <c r="N19" s="51">
        <v>4297553</v>
      </c>
      <c r="O19" s="51">
        <v>3760819</v>
      </c>
      <c r="P19" s="51">
        <v>3158620</v>
      </c>
      <c r="Q19" s="51">
        <v>2579010</v>
      </c>
      <c r="R19" s="51">
        <v>1899533</v>
      </c>
      <c r="S19" s="51">
        <v>1140260</v>
      </c>
      <c r="T19" s="51">
        <v>567615</v>
      </c>
      <c r="U19" s="51">
        <v>216770</v>
      </c>
      <c r="V19" s="51">
        <v>53767</v>
      </c>
      <c r="W19" s="51">
        <v>8967</v>
      </c>
      <c r="X19" s="51">
        <v>2403</v>
      </c>
    </row>
    <row r="20" spans="1:24" ht="15" customHeight="1">
      <c r="A20" s="13">
        <v>1959</v>
      </c>
      <c r="B20" s="51">
        <v>79286575</v>
      </c>
      <c r="C20" s="51">
        <v>1798812</v>
      </c>
      <c r="D20" s="51">
        <v>7105644</v>
      </c>
      <c r="E20" s="51">
        <v>8208095</v>
      </c>
      <c r="F20" s="51">
        <v>7471258</v>
      </c>
      <c r="G20" s="51">
        <v>6020354</v>
      </c>
      <c r="H20" s="51">
        <v>4871179</v>
      </c>
      <c r="I20" s="51">
        <v>4967203</v>
      </c>
      <c r="J20" s="51">
        <v>5362822</v>
      </c>
      <c r="K20" s="51">
        <v>5544303</v>
      </c>
      <c r="L20" s="51">
        <v>5225737</v>
      </c>
      <c r="M20" s="51">
        <v>4779226</v>
      </c>
      <c r="N20" s="51">
        <v>4324120</v>
      </c>
      <c r="O20" s="51">
        <v>3818048</v>
      </c>
      <c r="P20" s="51">
        <v>3193496</v>
      </c>
      <c r="Q20" s="51">
        <v>2606588</v>
      </c>
      <c r="R20" s="51">
        <v>1931512</v>
      </c>
      <c r="S20" s="51">
        <v>1183011</v>
      </c>
      <c r="T20" s="51">
        <v>582748</v>
      </c>
      <c r="U20" s="51">
        <v>225116</v>
      </c>
      <c r="V20" s="51">
        <v>55469</v>
      </c>
      <c r="W20" s="51">
        <v>9231</v>
      </c>
      <c r="X20" s="51">
        <v>2603</v>
      </c>
    </row>
    <row r="21" spans="1:24" ht="15" customHeight="1">
      <c r="A21" s="13">
        <v>1960</v>
      </c>
      <c r="B21" s="51">
        <v>80528463.500000015</v>
      </c>
      <c r="C21" s="51">
        <v>1822640</v>
      </c>
      <c r="D21" s="51">
        <v>7171771</v>
      </c>
      <c r="E21" s="51">
        <v>8405969</v>
      </c>
      <c r="F21" s="51">
        <v>7718656</v>
      </c>
      <c r="G21" s="51">
        <v>6185273</v>
      </c>
      <c r="H21" s="51">
        <v>4924409</v>
      </c>
      <c r="I21" s="51">
        <v>4964098</v>
      </c>
      <c r="J21" s="51">
        <v>5378269</v>
      </c>
      <c r="K21" s="51">
        <v>5587562</v>
      </c>
      <c r="L21" s="51">
        <v>5294808</v>
      </c>
      <c r="M21" s="51">
        <v>4847574</v>
      </c>
      <c r="N21" s="51">
        <v>4377642</v>
      </c>
      <c r="O21" s="51">
        <v>3868956</v>
      </c>
      <c r="P21" s="51">
        <v>3239266</v>
      </c>
      <c r="Q21" s="51">
        <v>2631048</v>
      </c>
      <c r="R21" s="51">
        <v>1959172</v>
      </c>
      <c r="S21" s="51">
        <v>1224127</v>
      </c>
      <c r="T21" s="51">
        <v>605977.69999999995</v>
      </c>
      <c r="U21" s="51">
        <v>245703.8</v>
      </c>
      <c r="V21" s="51">
        <v>65076.4</v>
      </c>
      <c r="W21" s="51">
        <v>9466.4</v>
      </c>
      <c r="X21" s="51">
        <v>999.2</v>
      </c>
    </row>
    <row r="22" spans="1:24" ht="15" customHeight="1">
      <c r="A22" s="13">
        <v>1961</v>
      </c>
      <c r="B22" s="51">
        <v>81586729.599999994</v>
      </c>
      <c r="C22" s="51">
        <v>1809000</v>
      </c>
      <c r="D22" s="51">
        <v>7189759.5999999996</v>
      </c>
      <c r="E22" s="51">
        <v>8611976.0000000019</v>
      </c>
      <c r="F22" s="51">
        <v>7981428.8999999994</v>
      </c>
      <c r="G22" s="51">
        <v>6418441.3000000007</v>
      </c>
      <c r="H22" s="51">
        <v>5019586.8</v>
      </c>
      <c r="I22" s="51">
        <v>4892054.9000000004</v>
      </c>
      <c r="J22" s="51">
        <v>5321702.5</v>
      </c>
      <c r="K22" s="51">
        <v>5577190.0999999996</v>
      </c>
      <c r="L22" s="51">
        <v>5376233.8999999994</v>
      </c>
      <c r="M22" s="51">
        <v>4911953.0999999996</v>
      </c>
      <c r="N22" s="51">
        <v>4436837.8</v>
      </c>
      <c r="O22" s="51">
        <v>3894869.5</v>
      </c>
      <c r="P22" s="51">
        <v>3272227.8</v>
      </c>
      <c r="Q22" s="51">
        <v>2670567.4</v>
      </c>
      <c r="R22" s="51">
        <v>1982273.1</v>
      </c>
      <c r="S22" s="51">
        <v>1265413.5</v>
      </c>
      <c r="T22" s="51">
        <v>621856.19999999995</v>
      </c>
      <c r="U22" s="51">
        <v>255029.3</v>
      </c>
      <c r="V22" s="51">
        <v>67298</v>
      </c>
      <c r="W22" s="51">
        <v>9916.7999999999993</v>
      </c>
      <c r="X22" s="51">
        <v>1113.0999999999999</v>
      </c>
    </row>
    <row r="23" spans="1:24" ht="15" customHeight="1">
      <c r="A23" s="13">
        <v>1962</v>
      </c>
      <c r="B23" s="51">
        <v>82658807.5</v>
      </c>
      <c r="C23" s="51">
        <v>1768000</v>
      </c>
      <c r="D23" s="51">
        <v>7238228</v>
      </c>
      <c r="E23" s="51">
        <v>8759721.6000000015</v>
      </c>
      <c r="F23" s="51">
        <v>7961210.2000000011</v>
      </c>
      <c r="G23" s="51">
        <v>6874613.5999999996</v>
      </c>
      <c r="H23" s="51">
        <v>5244033</v>
      </c>
      <c r="I23" s="51">
        <v>4876612.0999999996</v>
      </c>
      <c r="J23" s="51">
        <v>5243777.2</v>
      </c>
      <c r="K23" s="51">
        <v>5516477.8000000007</v>
      </c>
      <c r="L23" s="51">
        <v>5479082.2999999998</v>
      </c>
      <c r="M23" s="51">
        <v>4969006.5</v>
      </c>
      <c r="N23" s="51">
        <v>4501981.7</v>
      </c>
      <c r="O23" s="51">
        <v>3945171.8</v>
      </c>
      <c r="P23" s="51">
        <v>3291780.6</v>
      </c>
      <c r="Q23" s="51">
        <v>2692719.3</v>
      </c>
      <c r="R23" s="51">
        <v>2017557.8</v>
      </c>
      <c r="S23" s="51">
        <v>1291702</v>
      </c>
      <c r="T23" s="51">
        <v>644834.69999999995</v>
      </c>
      <c r="U23" s="51">
        <v>261079.8</v>
      </c>
      <c r="V23" s="51">
        <v>69652.2</v>
      </c>
      <c r="W23" s="51">
        <v>10438.200000000001</v>
      </c>
      <c r="X23" s="51">
        <v>1127.0999999999999</v>
      </c>
    </row>
    <row r="24" spans="1:24" ht="15" customHeight="1">
      <c r="A24" s="13">
        <v>1963</v>
      </c>
      <c r="B24" s="51">
        <v>83679767.100000024</v>
      </c>
      <c r="C24" s="51">
        <v>1737000</v>
      </c>
      <c r="D24" s="51">
        <v>7211956.5999999996</v>
      </c>
      <c r="E24" s="51">
        <v>8891687.4000000004</v>
      </c>
      <c r="F24" s="51">
        <v>8028234.2000000002</v>
      </c>
      <c r="G24" s="51">
        <v>7104134</v>
      </c>
      <c r="H24" s="51">
        <v>5626571.3999999994</v>
      </c>
      <c r="I24" s="51">
        <v>4898849.7</v>
      </c>
      <c r="J24" s="51">
        <v>5150482.0999999996</v>
      </c>
      <c r="K24" s="51">
        <v>5504413.1000000006</v>
      </c>
      <c r="L24" s="51">
        <v>5490577.5999999996</v>
      </c>
      <c r="M24" s="51">
        <v>5039714.2</v>
      </c>
      <c r="N24" s="51">
        <v>4558696.9000000004</v>
      </c>
      <c r="O24" s="51">
        <v>4003026.4</v>
      </c>
      <c r="P24" s="51">
        <v>3344348.5</v>
      </c>
      <c r="Q24" s="51">
        <v>2699332.6</v>
      </c>
      <c r="R24" s="51">
        <v>2048743.8</v>
      </c>
      <c r="S24" s="51">
        <v>1322271.7</v>
      </c>
      <c r="T24" s="51">
        <v>670889</v>
      </c>
      <c r="U24" s="51">
        <v>265581.5</v>
      </c>
      <c r="V24" s="51">
        <v>71377.899999999994</v>
      </c>
      <c r="W24" s="51">
        <v>10786</v>
      </c>
      <c r="X24" s="51">
        <v>1092.5</v>
      </c>
    </row>
    <row r="25" spans="1:24" ht="15" customHeight="1">
      <c r="A25" s="13">
        <v>1964</v>
      </c>
      <c r="B25" s="51">
        <v>84659700.899999991</v>
      </c>
      <c r="C25" s="51">
        <v>1709000</v>
      </c>
      <c r="D25" s="51">
        <v>7151655.0999999996</v>
      </c>
      <c r="E25" s="51">
        <v>8997654.8000000007</v>
      </c>
      <c r="F25" s="51">
        <v>8214308.1999999993</v>
      </c>
      <c r="G25" s="51">
        <v>7282828.5</v>
      </c>
      <c r="H25" s="51">
        <v>5942891.5999999996</v>
      </c>
      <c r="I25" s="51">
        <v>4977360.5999999996</v>
      </c>
      <c r="J25" s="51">
        <v>5052774.8</v>
      </c>
      <c r="K25" s="51">
        <v>5451092.8999999994</v>
      </c>
      <c r="L25" s="51">
        <v>5522150.3999999994</v>
      </c>
      <c r="M25" s="51">
        <v>5095521.3</v>
      </c>
      <c r="N25" s="51">
        <v>4629562.8</v>
      </c>
      <c r="O25" s="51">
        <v>4056979.8</v>
      </c>
      <c r="P25" s="51">
        <v>3389355.9</v>
      </c>
      <c r="Q25" s="51">
        <v>2705626.5</v>
      </c>
      <c r="R25" s="51">
        <v>2068221.2</v>
      </c>
      <c r="S25" s="51">
        <v>1355999.9</v>
      </c>
      <c r="T25" s="51">
        <v>702804.3</v>
      </c>
      <c r="U25" s="51">
        <v>268904.8</v>
      </c>
      <c r="V25" s="51">
        <v>72816.5</v>
      </c>
      <c r="W25" s="51">
        <v>11063</v>
      </c>
      <c r="X25" s="51">
        <v>1128</v>
      </c>
    </row>
    <row r="26" spans="1:24" ht="15" customHeight="1">
      <c r="A26" s="13">
        <v>1965</v>
      </c>
      <c r="B26" s="51">
        <v>85560083.799999997</v>
      </c>
      <c r="C26" s="51">
        <v>1623000</v>
      </c>
      <c r="D26" s="51">
        <v>7073887.3000000007</v>
      </c>
      <c r="E26" s="51">
        <v>9054016.2999999989</v>
      </c>
      <c r="F26" s="51">
        <v>8449830.5999999996</v>
      </c>
      <c r="G26" s="51">
        <v>7492338.0999999996</v>
      </c>
      <c r="H26" s="51">
        <v>6200662.7000000011</v>
      </c>
      <c r="I26" s="51">
        <v>5050086.5</v>
      </c>
      <c r="J26" s="51">
        <v>4980970.2</v>
      </c>
      <c r="K26" s="51">
        <v>5388558.5999999996</v>
      </c>
      <c r="L26" s="51">
        <v>5552268.4000000004</v>
      </c>
      <c r="M26" s="51">
        <v>5163596.5999999996</v>
      </c>
      <c r="N26" s="51">
        <v>4690008.9000000004</v>
      </c>
      <c r="O26" s="51">
        <v>4131041.6</v>
      </c>
      <c r="P26" s="51">
        <v>3410040.6</v>
      </c>
      <c r="Q26" s="51">
        <v>2725700.8</v>
      </c>
      <c r="R26" s="51">
        <v>2093593.9</v>
      </c>
      <c r="S26" s="51">
        <v>1384587.1</v>
      </c>
      <c r="T26" s="51">
        <v>730334</v>
      </c>
      <c r="U26" s="51">
        <v>277199.3</v>
      </c>
      <c r="V26" s="51">
        <v>75372.800000000003</v>
      </c>
      <c r="W26" s="51">
        <v>11869.5</v>
      </c>
      <c r="X26" s="51">
        <v>1120</v>
      </c>
    </row>
    <row r="27" spans="1:24" ht="15" customHeight="1">
      <c r="A27" s="13">
        <v>1966</v>
      </c>
      <c r="B27" s="51">
        <v>86352480</v>
      </c>
      <c r="C27" s="51">
        <v>1527000</v>
      </c>
      <c r="D27" s="51">
        <v>6891525.3999999994</v>
      </c>
      <c r="E27" s="51">
        <v>9126738.7999999989</v>
      </c>
      <c r="F27" s="51">
        <v>8664787.5</v>
      </c>
      <c r="G27" s="51">
        <v>7789191.5</v>
      </c>
      <c r="H27" s="51">
        <v>6351564.7999999998</v>
      </c>
      <c r="I27" s="51">
        <v>5174395</v>
      </c>
      <c r="J27" s="51">
        <v>4930051.9000000004</v>
      </c>
      <c r="K27" s="51">
        <v>5331880.3</v>
      </c>
      <c r="L27" s="51">
        <v>5535275.8999999994</v>
      </c>
      <c r="M27" s="51">
        <v>5248768.0999999996</v>
      </c>
      <c r="N27" s="51">
        <v>4747210.7</v>
      </c>
      <c r="O27" s="51">
        <v>4190650.7</v>
      </c>
      <c r="P27" s="51">
        <v>3448940.7</v>
      </c>
      <c r="Q27" s="51">
        <v>2740806.2</v>
      </c>
      <c r="R27" s="51">
        <v>2121316.4</v>
      </c>
      <c r="S27" s="51">
        <v>1401531.8</v>
      </c>
      <c r="T27" s="51">
        <v>753087.3</v>
      </c>
      <c r="U27" s="51">
        <v>285788.7</v>
      </c>
      <c r="V27" s="51">
        <v>78462.8</v>
      </c>
      <c r="W27" s="51">
        <v>12353.5</v>
      </c>
      <c r="X27" s="51">
        <v>1152</v>
      </c>
    </row>
    <row r="28" spans="1:24" ht="15" customHeight="1">
      <c r="A28" s="13">
        <v>1967</v>
      </c>
      <c r="B28" s="51">
        <v>87098119.599999979</v>
      </c>
      <c r="C28" s="51">
        <v>1487000</v>
      </c>
      <c r="D28" s="51">
        <v>6661700.2999999998</v>
      </c>
      <c r="E28" s="51">
        <v>9118116.5999999996</v>
      </c>
      <c r="F28" s="51">
        <v>8837083.8999999985</v>
      </c>
      <c r="G28" s="51">
        <v>7773181.8000000007</v>
      </c>
      <c r="H28" s="51">
        <v>6780112.8000000007</v>
      </c>
      <c r="I28" s="51">
        <v>5407582.5999999996</v>
      </c>
      <c r="J28" s="51">
        <v>4919937.3</v>
      </c>
      <c r="K28" s="51">
        <v>5252804.7</v>
      </c>
      <c r="L28" s="51">
        <v>5480221.7000000002</v>
      </c>
      <c r="M28" s="51">
        <v>5355659.9000000004</v>
      </c>
      <c r="N28" s="51">
        <v>4788646.5999999996</v>
      </c>
      <c r="O28" s="51">
        <v>4257699</v>
      </c>
      <c r="P28" s="51">
        <v>3513222.1</v>
      </c>
      <c r="Q28" s="51">
        <v>2745730.6</v>
      </c>
      <c r="R28" s="51">
        <v>2129978.5</v>
      </c>
      <c r="S28" s="51">
        <v>1429129.4</v>
      </c>
      <c r="T28" s="51">
        <v>768663.2</v>
      </c>
      <c r="U28" s="51">
        <v>296905.8</v>
      </c>
      <c r="V28" s="51">
        <v>80627.8</v>
      </c>
      <c r="W28" s="51">
        <v>12863</v>
      </c>
      <c r="X28" s="51">
        <v>1252</v>
      </c>
    </row>
    <row r="29" spans="1:24" ht="15" customHeight="1">
      <c r="A29" s="13">
        <v>1968</v>
      </c>
      <c r="B29" s="51">
        <v>87804803.400000006</v>
      </c>
      <c r="C29" s="51">
        <v>1454000</v>
      </c>
      <c r="D29" s="51">
        <v>6413333.5</v>
      </c>
      <c r="E29" s="51">
        <v>9076721.8999999985</v>
      </c>
      <c r="F29" s="51">
        <v>8979815.0999999996</v>
      </c>
      <c r="G29" s="51">
        <v>7925778.0999999996</v>
      </c>
      <c r="H29" s="51">
        <v>6908168.6999999993</v>
      </c>
      <c r="I29" s="51">
        <v>5778404.2000000002</v>
      </c>
      <c r="J29" s="51">
        <v>4964618.9000000004</v>
      </c>
      <c r="K29" s="51">
        <v>5157073.3</v>
      </c>
      <c r="L29" s="51">
        <v>5461404.5000000009</v>
      </c>
      <c r="M29" s="51">
        <v>5402112.2999999998</v>
      </c>
      <c r="N29" s="51">
        <v>4831833.0999999996</v>
      </c>
      <c r="O29" s="51">
        <v>4318088.2</v>
      </c>
      <c r="P29" s="51">
        <v>3580936.9</v>
      </c>
      <c r="Q29" s="51">
        <v>2780034.8</v>
      </c>
      <c r="R29" s="51">
        <v>2117909.9</v>
      </c>
      <c r="S29" s="51">
        <v>1460670.5</v>
      </c>
      <c r="T29" s="51">
        <v>787125.2</v>
      </c>
      <c r="U29" s="51">
        <v>309441.5</v>
      </c>
      <c r="V29" s="51">
        <v>82672.3</v>
      </c>
      <c r="W29" s="51">
        <v>13349</v>
      </c>
      <c r="X29" s="51">
        <v>1311.5</v>
      </c>
    </row>
    <row r="30" spans="1:24" ht="15" customHeight="1">
      <c r="A30" s="13">
        <v>1969</v>
      </c>
      <c r="B30" s="51">
        <v>88513160.900000021</v>
      </c>
      <c r="C30" s="51">
        <v>1484000</v>
      </c>
      <c r="D30" s="51">
        <v>6144914</v>
      </c>
      <c r="E30" s="51">
        <v>9022687.7000000011</v>
      </c>
      <c r="F30" s="51">
        <v>9074286.2000000011</v>
      </c>
      <c r="G30" s="51">
        <v>8193060</v>
      </c>
      <c r="H30" s="51">
        <v>7039876.9000000004</v>
      </c>
      <c r="I30" s="51">
        <v>6042846.0999999996</v>
      </c>
      <c r="J30" s="51">
        <v>5045714.8</v>
      </c>
      <c r="K30" s="51">
        <v>5067176.4000000004</v>
      </c>
      <c r="L30" s="51">
        <v>5408903.5999999996</v>
      </c>
      <c r="M30" s="51">
        <v>5447336.2999999989</v>
      </c>
      <c r="N30" s="51">
        <v>4876317.2</v>
      </c>
      <c r="O30" s="51">
        <v>4381973.2</v>
      </c>
      <c r="P30" s="51">
        <v>3653074.2</v>
      </c>
      <c r="Q30" s="51">
        <v>2807383.8</v>
      </c>
      <c r="R30" s="51">
        <v>2108830.7000000002</v>
      </c>
      <c r="S30" s="51">
        <v>1478234.9</v>
      </c>
      <c r="T30" s="51">
        <v>813786.8</v>
      </c>
      <c r="U30" s="51">
        <v>324251.2</v>
      </c>
      <c r="V30" s="51">
        <v>83445.899999999994</v>
      </c>
      <c r="W30" s="51">
        <v>13701.5</v>
      </c>
      <c r="X30" s="51">
        <v>1359.5</v>
      </c>
    </row>
    <row r="31" spans="1:24" ht="15" customHeight="1">
      <c r="A31" s="13">
        <v>1970</v>
      </c>
      <c r="B31" s="51">
        <v>89317144.199999988</v>
      </c>
      <c r="C31" s="51">
        <v>1555652</v>
      </c>
      <c r="D31" s="51">
        <v>6010892</v>
      </c>
      <c r="E31" s="51">
        <v>8835649</v>
      </c>
      <c r="F31" s="51">
        <v>9168204</v>
      </c>
      <c r="G31" s="51">
        <v>8475185</v>
      </c>
      <c r="H31" s="51">
        <v>7232310</v>
      </c>
      <c r="I31" s="51">
        <v>6209949</v>
      </c>
      <c r="J31" s="51">
        <v>5172199</v>
      </c>
      <c r="K31" s="51">
        <v>4984239</v>
      </c>
      <c r="L31" s="51">
        <v>5366584</v>
      </c>
      <c r="M31" s="51">
        <v>5460382</v>
      </c>
      <c r="N31" s="51">
        <v>4950741</v>
      </c>
      <c r="O31" s="51">
        <v>4422551</v>
      </c>
      <c r="P31" s="51">
        <v>3756234</v>
      </c>
      <c r="Q31" s="51">
        <v>2822441</v>
      </c>
      <c r="R31" s="51">
        <v>2112150</v>
      </c>
      <c r="S31" s="51">
        <v>1500402</v>
      </c>
      <c r="T31" s="51">
        <v>840925.5</v>
      </c>
      <c r="U31" s="51">
        <v>337507.1</v>
      </c>
      <c r="V31" s="51">
        <v>87258.8</v>
      </c>
      <c r="W31" s="51">
        <v>14225.8</v>
      </c>
      <c r="X31" s="51">
        <v>1463</v>
      </c>
    </row>
    <row r="32" spans="1:24" ht="15" customHeight="1">
      <c r="A32" s="13">
        <v>1971</v>
      </c>
      <c r="B32" s="51">
        <v>90163820.300000027</v>
      </c>
      <c r="C32" s="51">
        <v>1556000</v>
      </c>
      <c r="D32" s="51">
        <v>5967600.5</v>
      </c>
      <c r="E32" s="51">
        <v>8553790.8999999985</v>
      </c>
      <c r="F32" s="51">
        <v>9248034.3000000007</v>
      </c>
      <c r="G32" s="51">
        <v>8720141.3000000007</v>
      </c>
      <c r="H32" s="51">
        <v>7669989.8999999994</v>
      </c>
      <c r="I32" s="51">
        <v>6301121.2999999989</v>
      </c>
      <c r="J32" s="51">
        <v>5297971.7</v>
      </c>
      <c r="K32" s="51">
        <v>4947766.8</v>
      </c>
      <c r="L32" s="51">
        <v>5308057.7</v>
      </c>
      <c r="M32" s="51">
        <v>5435822.1000000006</v>
      </c>
      <c r="N32" s="51">
        <v>5047636.9000000004</v>
      </c>
      <c r="O32" s="51">
        <v>4470258</v>
      </c>
      <c r="P32" s="51">
        <v>3806242.4</v>
      </c>
      <c r="Q32" s="51">
        <v>2892528.7</v>
      </c>
      <c r="R32" s="51">
        <v>2125641.9</v>
      </c>
      <c r="S32" s="51">
        <v>1511021.4</v>
      </c>
      <c r="T32" s="51">
        <v>848572.1</v>
      </c>
      <c r="U32" s="51">
        <v>347771.7</v>
      </c>
      <c r="V32" s="51">
        <v>91260.4</v>
      </c>
      <c r="W32" s="51">
        <v>15062.3</v>
      </c>
      <c r="X32" s="51">
        <v>1528</v>
      </c>
    </row>
    <row r="33" spans="1:256" ht="15" customHeight="1">
      <c r="A33" s="13">
        <v>1972</v>
      </c>
      <c r="B33" s="51">
        <v>90901007.899999991</v>
      </c>
      <c r="C33" s="51">
        <v>1415000</v>
      </c>
      <c r="D33" s="51">
        <v>6018472.4000000004</v>
      </c>
      <c r="E33" s="51">
        <v>8271861.5999999996</v>
      </c>
      <c r="F33" s="51">
        <v>9222774.3000000007</v>
      </c>
      <c r="G33" s="51">
        <v>8929280.3000000007</v>
      </c>
      <c r="H33" s="51">
        <v>7749620.7000000002</v>
      </c>
      <c r="I33" s="51">
        <v>6761421.7999999998</v>
      </c>
      <c r="J33" s="51">
        <v>5504316.0999999996</v>
      </c>
      <c r="K33" s="51">
        <v>4938163.4000000004</v>
      </c>
      <c r="L33" s="51">
        <v>5226685.3</v>
      </c>
      <c r="M33" s="51">
        <v>5383342.5999999996</v>
      </c>
      <c r="N33" s="51">
        <v>5160713.5</v>
      </c>
      <c r="O33" s="51">
        <v>4504780.5</v>
      </c>
      <c r="P33" s="51">
        <v>3864048.1</v>
      </c>
      <c r="Q33" s="51">
        <v>2975532.6</v>
      </c>
      <c r="R33" s="51">
        <v>2136489.2999999998</v>
      </c>
      <c r="S33" s="51">
        <v>1507532</v>
      </c>
      <c r="T33" s="51">
        <v>864245.2</v>
      </c>
      <c r="U33" s="51">
        <v>354285.2</v>
      </c>
      <c r="V33" s="51">
        <v>95116.7</v>
      </c>
      <c r="W33" s="51">
        <v>15678.3</v>
      </c>
      <c r="X33" s="51">
        <v>1648</v>
      </c>
    </row>
    <row r="34" spans="1:256" ht="15" customHeight="1">
      <c r="A34" s="13">
        <v>1973</v>
      </c>
      <c r="B34" s="51">
        <v>91553438.299999997</v>
      </c>
      <c r="C34" s="51">
        <v>1333000</v>
      </c>
      <c r="D34" s="51">
        <v>5971350.8000000007</v>
      </c>
      <c r="E34" s="51">
        <v>7962175.5</v>
      </c>
      <c r="F34" s="51">
        <v>9173751.1000000015</v>
      </c>
      <c r="G34" s="51">
        <v>9094134.9000000004</v>
      </c>
      <c r="H34" s="51">
        <v>8008844.6999999993</v>
      </c>
      <c r="I34" s="51">
        <v>6929273.5999999996</v>
      </c>
      <c r="J34" s="51">
        <v>5833440</v>
      </c>
      <c r="K34" s="51">
        <v>4996419.3</v>
      </c>
      <c r="L34" s="51">
        <v>5120230.7</v>
      </c>
      <c r="M34" s="51">
        <v>5367736.2</v>
      </c>
      <c r="N34" s="51">
        <v>5216609.5</v>
      </c>
      <c r="O34" s="51">
        <v>4549248.5</v>
      </c>
      <c r="P34" s="51">
        <v>3917170.9</v>
      </c>
      <c r="Q34" s="51">
        <v>3049951.9</v>
      </c>
      <c r="R34" s="51">
        <v>2175406.2999999998</v>
      </c>
      <c r="S34" s="51">
        <v>1491875.5</v>
      </c>
      <c r="T34" s="51">
        <v>882013</v>
      </c>
      <c r="U34" s="51">
        <v>363855.1</v>
      </c>
      <c r="V34" s="51">
        <v>99040</v>
      </c>
      <c r="W34" s="51">
        <v>16228.8</v>
      </c>
      <c r="X34" s="51">
        <v>1682</v>
      </c>
    </row>
    <row r="35" spans="1:256" ht="15" customHeight="1">
      <c r="A35" s="13">
        <v>1974</v>
      </c>
      <c r="B35" s="51">
        <v>92196989.199999988</v>
      </c>
      <c r="C35" s="51">
        <v>1310000</v>
      </c>
      <c r="D35" s="51">
        <v>5798365.7000000002</v>
      </c>
      <c r="E35" s="51">
        <v>7731311.7000000002</v>
      </c>
      <c r="F35" s="51">
        <v>9106985.9000000004</v>
      </c>
      <c r="G35" s="51">
        <v>9198492.0999999996</v>
      </c>
      <c r="H35" s="51">
        <v>8313857.9000000004</v>
      </c>
      <c r="I35" s="51">
        <v>7190056.3999999994</v>
      </c>
      <c r="J35" s="51">
        <v>6054930.5000000009</v>
      </c>
      <c r="K35" s="51">
        <v>5080797.7</v>
      </c>
      <c r="L35" s="51">
        <v>5024850.2</v>
      </c>
      <c r="M35" s="51">
        <v>5320317.5999999996</v>
      </c>
      <c r="N35" s="51">
        <v>5267978</v>
      </c>
      <c r="O35" s="51">
        <v>4601863.2</v>
      </c>
      <c r="P35" s="51">
        <v>3973591.6</v>
      </c>
      <c r="Q35" s="51">
        <v>3123282.1</v>
      </c>
      <c r="R35" s="51">
        <v>2217263.1</v>
      </c>
      <c r="S35" s="51">
        <v>1490706.9</v>
      </c>
      <c r="T35" s="51">
        <v>892451.6</v>
      </c>
      <c r="U35" s="51">
        <v>377440.6</v>
      </c>
      <c r="V35" s="51">
        <v>104272.5</v>
      </c>
      <c r="W35" s="51">
        <v>16471.400000000001</v>
      </c>
      <c r="X35" s="51">
        <v>1702.5</v>
      </c>
    </row>
    <row r="36" spans="1:256" ht="15" customHeight="1">
      <c r="A36" s="13">
        <v>1975</v>
      </c>
      <c r="B36" s="51">
        <v>92901851.799999997</v>
      </c>
      <c r="C36" s="51">
        <v>1348000</v>
      </c>
      <c r="D36" s="51">
        <v>5577193</v>
      </c>
      <c r="E36" s="51">
        <v>7615916.6000000006</v>
      </c>
      <c r="F36" s="51">
        <v>8925985.0999999996</v>
      </c>
      <c r="G36" s="51">
        <v>9279517.6999999993</v>
      </c>
      <c r="H36" s="51">
        <v>8602167.8000000007</v>
      </c>
      <c r="I36" s="51">
        <v>7528673.6000000006</v>
      </c>
      <c r="J36" s="51">
        <v>6225615.4000000004</v>
      </c>
      <c r="K36" s="51">
        <v>5178213.7</v>
      </c>
      <c r="L36" s="51">
        <v>4951419.0999999996</v>
      </c>
      <c r="M36" s="51">
        <v>5277648.5999999996</v>
      </c>
      <c r="N36" s="51">
        <v>5290671.5999999996</v>
      </c>
      <c r="O36" s="51">
        <v>4682219.0999999996</v>
      </c>
      <c r="P36" s="51">
        <v>4020515.8</v>
      </c>
      <c r="Q36" s="51">
        <v>3206970.7</v>
      </c>
      <c r="R36" s="51">
        <v>2259548.5</v>
      </c>
      <c r="S36" s="51">
        <v>1505058.2</v>
      </c>
      <c r="T36" s="51">
        <v>907346.5</v>
      </c>
      <c r="U36" s="51">
        <v>389743.5</v>
      </c>
      <c r="V36" s="51">
        <v>110098.7</v>
      </c>
      <c r="W36" s="51">
        <v>17523.3</v>
      </c>
      <c r="X36" s="51">
        <v>1805.3</v>
      </c>
    </row>
    <row r="37" spans="1:256" ht="15" customHeight="1">
      <c r="A37" s="13">
        <v>1976</v>
      </c>
      <c r="B37" s="51">
        <v>93593183.700000018</v>
      </c>
      <c r="C37" s="51">
        <v>1327000</v>
      </c>
      <c r="D37" s="51">
        <v>5361421</v>
      </c>
      <c r="E37" s="51">
        <v>7626087.1999999993</v>
      </c>
      <c r="F37" s="51">
        <v>8640139.8000000007</v>
      </c>
      <c r="G37" s="51">
        <v>9348510.4000000004</v>
      </c>
      <c r="H37" s="51">
        <v>8823290.6999999993</v>
      </c>
      <c r="I37" s="51">
        <v>7984636.3000000007</v>
      </c>
      <c r="J37" s="51">
        <v>6340216.2000000011</v>
      </c>
      <c r="K37" s="51">
        <v>5303280.7</v>
      </c>
      <c r="L37" s="51">
        <v>4915918</v>
      </c>
      <c r="M37" s="51">
        <v>5232131.8</v>
      </c>
      <c r="N37" s="51">
        <v>5261229.3</v>
      </c>
      <c r="O37" s="51">
        <v>4788095.5</v>
      </c>
      <c r="P37" s="51">
        <v>4073030.2</v>
      </c>
      <c r="Q37" s="51">
        <v>3265360</v>
      </c>
      <c r="R37" s="51">
        <v>2324451.9</v>
      </c>
      <c r="S37" s="51">
        <v>1526582.2</v>
      </c>
      <c r="T37" s="51">
        <v>917599.9</v>
      </c>
      <c r="U37" s="51">
        <v>398430.4</v>
      </c>
      <c r="V37" s="51">
        <v>115049</v>
      </c>
      <c r="W37" s="51">
        <v>18764.900000000001</v>
      </c>
      <c r="X37" s="51">
        <v>1958.3</v>
      </c>
    </row>
    <row r="38" spans="1:256" ht="15" customHeight="1">
      <c r="A38" s="13">
        <v>1977</v>
      </c>
      <c r="B38" s="51">
        <v>94359330.600000009</v>
      </c>
      <c r="C38" s="51">
        <v>1396000</v>
      </c>
      <c r="D38" s="51">
        <v>5262615.0999999996</v>
      </c>
      <c r="E38" s="51">
        <v>7545618.7999999998</v>
      </c>
      <c r="F38" s="51">
        <v>8351410.3999999994</v>
      </c>
      <c r="G38" s="51">
        <v>9310380.6999999993</v>
      </c>
      <c r="H38" s="51">
        <v>9034251.7000000011</v>
      </c>
      <c r="I38" s="51">
        <v>8027667.2999999998</v>
      </c>
      <c r="J38" s="51">
        <v>6868204.6000000006</v>
      </c>
      <c r="K38" s="51">
        <v>5499073.5999999996</v>
      </c>
      <c r="L38" s="51">
        <v>4917982.5</v>
      </c>
      <c r="M38" s="51">
        <v>5154816.4000000004</v>
      </c>
      <c r="N38" s="51">
        <v>5214037.2</v>
      </c>
      <c r="O38" s="51">
        <v>4898584.4000000004</v>
      </c>
      <c r="P38" s="51">
        <v>4124301.8</v>
      </c>
      <c r="Q38" s="51">
        <v>3331059.5</v>
      </c>
      <c r="R38" s="51">
        <v>2395182.4</v>
      </c>
      <c r="S38" s="51">
        <v>1551526</v>
      </c>
      <c r="T38" s="51">
        <v>923782.8</v>
      </c>
      <c r="U38" s="51">
        <v>411865.4</v>
      </c>
      <c r="V38" s="51">
        <v>118767</v>
      </c>
      <c r="W38" s="51">
        <v>20145.7</v>
      </c>
      <c r="X38" s="51">
        <v>2057.3000000000002</v>
      </c>
    </row>
    <row r="39" spans="1:256" ht="15" customHeight="1">
      <c r="A39" s="13">
        <v>1978</v>
      </c>
      <c r="B39" s="51">
        <v>95138330.300000012</v>
      </c>
      <c r="C39" s="51">
        <v>1414000</v>
      </c>
      <c r="D39" s="51">
        <v>5308130.0999999996</v>
      </c>
      <c r="E39" s="51">
        <v>7415870.7000000011</v>
      </c>
      <c r="F39" s="51">
        <v>8052018.2000000002</v>
      </c>
      <c r="G39" s="51">
        <v>9241585.5</v>
      </c>
      <c r="H39" s="51">
        <v>9200784.6999999993</v>
      </c>
      <c r="I39" s="51">
        <v>8242751.9000000004</v>
      </c>
      <c r="J39" s="51">
        <v>7102847.8000000007</v>
      </c>
      <c r="K39" s="51">
        <v>5819914.7000000002</v>
      </c>
      <c r="L39" s="51">
        <v>4996074.5</v>
      </c>
      <c r="M39" s="51">
        <v>5039173.0999999996</v>
      </c>
      <c r="N39" s="51">
        <v>5217476.8</v>
      </c>
      <c r="O39" s="51">
        <v>4941637.4000000004</v>
      </c>
      <c r="P39" s="51">
        <v>4192939.7</v>
      </c>
      <c r="Q39" s="51">
        <v>3396586.5</v>
      </c>
      <c r="R39" s="51">
        <v>2462809.2999999998</v>
      </c>
      <c r="S39" s="51">
        <v>1590384.4</v>
      </c>
      <c r="T39" s="51">
        <v>928438</v>
      </c>
      <c r="U39" s="51">
        <v>426490.3</v>
      </c>
      <c r="V39" s="51">
        <v>124630.39999999999</v>
      </c>
      <c r="W39" s="51">
        <v>21589</v>
      </c>
      <c r="X39" s="51">
        <v>2197.3000000000002</v>
      </c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5" customHeight="1">
      <c r="A40" s="13">
        <v>1979</v>
      </c>
      <c r="B40" s="51">
        <v>95947662.100000009</v>
      </c>
      <c r="C40" s="51">
        <v>1450000</v>
      </c>
      <c r="D40" s="51">
        <v>5388207.6999999993</v>
      </c>
      <c r="E40" s="51">
        <v>7223563.6000000006</v>
      </c>
      <c r="F40" s="51">
        <v>7820977.5000000009</v>
      </c>
      <c r="G40" s="51">
        <v>9159735</v>
      </c>
      <c r="H40" s="51">
        <v>9301259.2999999989</v>
      </c>
      <c r="I40" s="51">
        <v>8482564.6999999993</v>
      </c>
      <c r="J40" s="51">
        <v>7444190.0000000009</v>
      </c>
      <c r="K40" s="51">
        <v>6040390</v>
      </c>
      <c r="L40" s="51">
        <v>5094575.8</v>
      </c>
      <c r="M40" s="51">
        <v>4943922.3</v>
      </c>
      <c r="N40" s="51">
        <v>5179281.7</v>
      </c>
      <c r="O40" s="51">
        <v>5006205.4000000004</v>
      </c>
      <c r="P40" s="51">
        <v>4250851.5</v>
      </c>
      <c r="Q40" s="51">
        <v>3463273.2</v>
      </c>
      <c r="R40" s="51">
        <v>2529129.5</v>
      </c>
      <c r="S40" s="51">
        <v>1633530.2</v>
      </c>
      <c r="T40" s="51">
        <v>940393.2</v>
      </c>
      <c r="U40" s="51">
        <v>438224.8</v>
      </c>
      <c r="V40" s="51">
        <v>131827.79999999999</v>
      </c>
      <c r="W40" s="51">
        <v>23255</v>
      </c>
      <c r="X40" s="51">
        <v>2303.9</v>
      </c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5" customHeight="1">
      <c r="A41" s="13">
        <v>1980</v>
      </c>
      <c r="B41" s="51">
        <v>96769632.600000009</v>
      </c>
      <c r="C41" s="51">
        <v>1461152</v>
      </c>
      <c r="D41" s="51">
        <v>5475481</v>
      </c>
      <c r="E41" s="51">
        <v>7023622</v>
      </c>
      <c r="F41" s="51">
        <v>7722413</v>
      </c>
      <c r="G41" s="51">
        <v>8997147</v>
      </c>
      <c r="H41" s="51">
        <v>9350981</v>
      </c>
      <c r="I41" s="51">
        <v>8731711</v>
      </c>
      <c r="J41" s="51">
        <v>7829977</v>
      </c>
      <c r="K41" s="51">
        <v>6236284</v>
      </c>
      <c r="L41" s="51">
        <v>5169130</v>
      </c>
      <c r="M41" s="51">
        <v>4889105</v>
      </c>
      <c r="N41" s="51">
        <v>5138078</v>
      </c>
      <c r="O41" s="51">
        <v>5047864</v>
      </c>
      <c r="P41" s="51">
        <v>4327143</v>
      </c>
      <c r="Q41" s="51">
        <v>3525297</v>
      </c>
      <c r="R41" s="51">
        <v>2593492</v>
      </c>
      <c r="S41" s="51">
        <v>1680993</v>
      </c>
      <c r="T41" s="51">
        <v>956110.5</v>
      </c>
      <c r="U41" s="51">
        <v>448963.4</v>
      </c>
      <c r="V41" s="51">
        <v>137430.39999999999</v>
      </c>
      <c r="W41" s="51">
        <v>24773.200000000001</v>
      </c>
      <c r="X41" s="51">
        <v>2485.1</v>
      </c>
      <c r="Y41" s="21"/>
      <c r="Z41" s="21"/>
      <c r="AA41" s="21"/>
      <c r="AB41" s="21"/>
      <c r="AC41" s="21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5" customHeight="1">
      <c r="A42" s="13">
        <v>1981</v>
      </c>
      <c r="B42" s="51">
        <v>97315361.100000039</v>
      </c>
      <c r="C42" s="51">
        <v>1517000</v>
      </c>
      <c r="D42" s="51">
        <v>5608144.2999999998</v>
      </c>
      <c r="E42" s="51">
        <v>6777555.8000000007</v>
      </c>
      <c r="F42" s="51">
        <v>7762786.6000000006</v>
      </c>
      <c r="G42" s="51">
        <v>8689006</v>
      </c>
      <c r="H42" s="51">
        <v>9381448.6999999993</v>
      </c>
      <c r="I42" s="51">
        <v>8872715.1999999993</v>
      </c>
      <c r="J42" s="51">
        <v>8216792.9000000004</v>
      </c>
      <c r="K42" s="51">
        <v>6337688.2000000002</v>
      </c>
      <c r="L42" s="51">
        <v>5271090.5</v>
      </c>
      <c r="M42" s="51">
        <v>4832955.9000000004</v>
      </c>
      <c r="N42" s="51">
        <v>5083789.9000000004</v>
      </c>
      <c r="O42" s="51">
        <v>4998079.0999999996</v>
      </c>
      <c r="P42" s="51">
        <v>4420910.2</v>
      </c>
      <c r="Q42" s="51">
        <v>3570415.4</v>
      </c>
      <c r="R42" s="51">
        <v>2654126</v>
      </c>
      <c r="S42" s="51">
        <v>1723671.8</v>
      </c>
      <c r="T42" s="51">
        <v>970747.9</v>
      </c>
      <c r="U42" s="51">
        <v>456277.5</v>
      </c>
      <c r="V42" s="51">
        <v>141587</v>
      </c>
      <c r="W42" s="51">
        <v>25989</v>
      </c>
      <c r="X42" s="51">
        <v>2583.1999999999998</v>
      </c>
      <c r="Y42" s="21"/>
      <c r="Z42" s="21"/>
      <c r="AA42" s="21"/>
      <c r="AB42" s="21"/>
      <c r="AC42" s="21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5" customHeight="1">
      <c r="A43" s="13">
        <v>1982</v>
      </c>
      <c r="B43" s="51">
        <v>97863173.100000009</v>
      </c>
      <c r="C43" s="51">
        <v>1527000</v>
      </c>
      <c r="D43" s="51">
        <v>5720464.4000000004</v>
      </c>
      <c r="E43" s="51">
        <v>6727898.0000000009</v>
      </c>
      <c r="F43" s="51">
        <v>7706193.4000000004</v>
      </c>
      <c r="G43" s="51">
        <v>8400908.0999999996</v>
      </c>
      <c r="H43" s="51">
        <v>9304181.1999999993</v>
      </c>
      <c r="I43" s="51">
        <v>9042426.8000000007</v>
      </c>
      <c r="J43" s="51">
        <v>8138970.5</v>
      </c>
      <c r="K43" s="51">
        <v>6874701.4000000004</v>
      </c>
      <c r="L43" s="51">
        <v>5426125.0999999996</v>
      </c>
      <c r="M43" s="51">
        <v>4826650.8</v>
      </c>
      <c r="N43" s="51">
        <v>4979656.5999999996</v>
      </c>
      <c r="O43" s="51">
        <v>4942353.9000000004</v>
      </c>
      <c r="P43" s="51">
        <v>4508287.5</v>
      </c>
      <c r="Q43" s="51">
        <v>3618528.9</v>
      </c>
      <c r="R43" s="51">
        <v>2717751.1</v>
      </c>
      <c r="S43" s="51">
        <v>1770431.4</v>
      </c>
      <c r="T43" s="51">
        <v>990154.7</v>
      </c>
      <c r="U43" s="51">
        <v>462855.8</v>
      </c>
      <c r="V43" s="51">
        <v>147708</v>
      </c>
      <c r="W43" s="51">
        <v>27140.5</v>
      </c>
      <c r="X43" s="51">
        <v>2785</v>
      </c>
      <c r="Y43" s="21"/>
      <c r="Z43" s="21"/>
      <c r="AA43" s="21"/>
      <c r="AB43" s="21"/>
      <c r="AC43" s="21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5" customHeight="1">
      <c r="A44" s="13">
        <v>1983</v>
      </c>
      <c r="B44" s="51">
        <v>98417978.800000012</v>
      </c>
      <c r="C44" s="51">
        <v>1528000</v>
      </c>
      <c r="D44" s="51">
        <v>5845240.1000000006</v>
      </c>
      <c r="E44" s="51">
        <v>6758243.9000000004</v>
      </c>
      <c r="F44" s="51">
        <v>7601367.1999999993</v>
      </c>
      <c r="G44" s="51">
        <v>8113898.6000000015</v>
      </c>
      <c r="H44" s="51">
        <v>9216095.4000000004</v>
      </c>
      <c r="I44" s="51">
        <v>9163706.3000000007</v>
      </c>
      <c r="J44" s="51">
        <v>8249093.5999999996</v>
      </c>
      <c r="K44" s="51">
        <v>7091437.2000000002</v>
      </c>
      <c r="L44" s="51">
        <v>5715567.2000000002</v>
      </c>
      <c r="M44" s="51">
        <v>4881861.4000000004</v>
      </c>
      <c r="N44" s="51">
        <v>4845311.9000000004</v>
      </c>
      <c r="O44" s="51">
        <v>4937353.2</v>
      </c>
      <c r="P44" s="51">
        <v>4528280</v>
      </c>
      <c r="Q44" s="51">
        <v>3678330.3</v>
      </c>
      <c r="R44" s="51">
        <v>2780322.6</v>
      </c>
      <c r="S44" s="51">
        <v>1818078.9</v>
      </c>
      <c r="T44" s="51">
        <v>1012133.2</v>
      </c>
      <c r="U44" s="51">
        <v>467457.5</v>
      </c>
      <c r="V44" s="51">
        <v>154415.6</v>
      </c>
      <c r="W44" s="51">
        <v>28752.400000000001</v>
      </c>
      <c r="X44" s="51">
        <v>3032.3</v>
      </c>
      <c r="Y44" s="21"/>
      <c r="Z44" s="21"/>
      <c r="AA44" s="21"/>
      <c r="AB44" s="21"/>
      <c r="AC44" s="21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5" customHeight="1">
      <c r="A45" s="13">
        <v>1984</v>
      </c>
      <c r="B45" s="51">
        <v>98909516.599999994</v>
      </c>
      <c r="C45" s="51">
        <v>1492000</v>
      </c>
      <c r="D45" s="51">
        <v>5910791.4000000004</v>
      </c>
      <c r="E45" s="51">
        <v>6859127.8000000007</v>
      </c>
      <c r="F45" s="51">
        <v>7412227.2999999998</v>
      </c>
      <c r="G45" s="51">
        <v>7920188.2999999998</v>
      </c>
      <c r="H45" s="51">
        <v>9123952.5999999996</v>
      </c>
      <c r="I45" s="51">
        <v>9226554.5</v>
      </c>
      <c r="J45" s="51">
        <v>8397464.5999999996</v>
      </c>
      <c r="K45" s="51">
        <v>7388022.5</v>
      </c>
      <c r="L45" s="51">
        <v>5907578</v>
      </c>
      <c r="M45" s="51">
        <v>4948828</v>
      </c>
      <c r="N45" s="51">
        <v>4740685.8</v>
      </c>
      <c r="O45" s="51">
        <v>4879615.7</v>
      </c>
      <c r="P45" s="51">
        <v>4579645.0999999996</v>
      </c>
      <c r="Q45" s="51">
        <v>3715296.7</v>
      </c>
      <c r="R45" s="51">
        <v>2839408.8</v>
      </c>
      <c r="S45" s="51">
        <v>1866959.8</v>
      </c>
      <c r="T45" s="51">
        <v>1036434</v>
      </c>
      <c r="U45" s="51">
        <v>472265.3</v>
      </c>
      <c r="V45" s="51">
        <v>158632.20000000001</v>
      </c>
      <c r="W45" s="51">
        <v>30577.8</v>
      </c>
      <c r="X45" s="51">
        <v>3260.4</v>
      </c>
      <c r="Y45" s="21"/>
      <c r="Z45" s="21"/>
      <c r="AA45" s="21"/>
      <c r="AB45" s="21"/>
      <c r="AC45" s="2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5" customHeight="1">
      <c r="A46" s="13">
        <v>1985</v>
      </c>
      <c r="B46" s="51">
        <v>99459926.599999994</v>
      </c>
      <c r="C46" s="51">
        <v>1535000</v>
      </c>
      <c r="D46" s="51">
        <v>5897328.7999999998</v>
      </c>
      <c r="E46" s="51">
        <v>6994139.5</v>
      </c>
      <c r="F46" s="51">
        <v>7177986.9000000004</v>
      </c>
      <c r="G46" s="51">
        <v>7880275.4000000004</v>
      </c>
      <c r="H46" s="51">
        <v>8938132.1999999993</v>
      </c>
      <c r="I46" s="51">
        <v>9264486.6999999993</v>
      </c>
      <c r="J46" s="51">
        <v>8572175.5</v>
      </c>
      <c r="K46" s="51">
        <v>7707153.2000000002</v>
      </c>
      <c r="L46" s="51">
        <v>6075975.1000000006</v>
      </c>
      <c r="M46" s="51">
        <v>5003742.0999999996</v>
      </c>
      <c r="N46" s="51">
        <v>4673745.2</v>
      </c>
      <c r="O46" s="51">
        <v>4819337</v>
      </c>
      <c r="P46" s="51">
        <v>4606802.4000000004</v>
      </c>
      <c r="Q46" s="51">
        <v>3765829.7</v>
      </c>
      <c r="R46" s="51">
        <v>2892679.3</v>
      </c>
      <c r="S46" s="51">
        <v>1916092.3</v>
      </c>
      <c r="T46" s="51">
        <v>1062321.1000000001</v>
      </c>
      <c r="U46" s="51">
        <v>478817.6</v>
      </c>
      <c r="V46" s="51">
        <v>162588.4</v>
      </c>
      <c r="W46" s="51">
        <v>31925.9</v>
      </c>
      <c r="X46" s="51">
        <v>3392.3</v>
      </c>
      <c r="Y46" s="21"/>
      <c r="Z46" s="21"/>
      <c r="AA46" s="21"/>
      <c r="AB46" s="21"/>
      <c r="AC46" s="2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5" customHeight="1">
      <c r="A47" s="13">
        <v>1986</v>
      </c>
      <c r="B47" s="51">
        <v>100010614.09999999</v>
      </c>
      <c r="C47" s="51">
        <v>1538000</v>
      </c>
      <c r="D47" s="51">
        <v>5913308</v>
      </c>
      <c r="E47" s="51">
        <v>7176122.9000000004</v>
      </c>
      <c r="F47" s="51">
        <v>6884681.6999999993</v>
      </c>
      <c r="G47" s="51">
        <v>7955686.3999999994</v>
      </c>
      <c r="H47" s="51">
        <v>8632365.7999999989</v>
      </c>
      <c r="I47" s="51">
        <v>9319881.5</v>
      </c>
      <c r="J47" s="51">
        <v>8705991.6999999993</v>
      </c>
      <c r="K47" s="51">
        <v>8094676.1999999993</v>
      </c>
      <c r="L47" s="51">
        <v>6172902.0999999996</v>
      </c>
      <c r="M47" s="51">
        <v>5122575</v>
      </c>
      <c r="N47" s="51">
        <v>4615547.2</v>
      </c>
      <c r="O47" s="51">
        <v>4773593.4000000004</v>
      </c>
      <c r="P47" s="51">
        <v>4571316.5999999996</v>
      </c>
      <c r="Q47" s="51">
        <v>3858401.9</v>
      </c>
      <c r="R47" s="51">
        <v>2927877.8</v>
      </c>
      <c r="S47" s="51">
        <v>1967850.1</v>
      </c>
      <c r="T47" s="51">
        <v>1089550.1000000001</v>
      </c>
      <c r="U47" s="51">
        <v>487412.7</v>
      </c>
      <c r="V47" s="51">
        <v>166217.79999999999</v>
      </c>
      <c r="W47" s="51">
        <v>33101.5</v>
      </c>
      <c r="X47" s="51">
        <v>3553.7</v>
      </c>
      <c r="Y47" s="21"/>
      <c r="Z47" s="21"/>
      <c r="AA47" s="21"/>
      <c r="AB47" s="21"/>
      <c r="AC47" s="21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5" customHeight="1">
      <c r="A48" s="13">
        <v>1987</v>
      </c>
      <c r="B48" s="51">
        <v>100558176.70000002</v>
      </c>
      <c r="C48" s="51">
        <v>1530000</v>
      </c>
      <c r="D48" s="51">
        <v>5974039.4000000004</v>
      </c>
      <c r="E48" s="51">
        <v>7266443.4000000004</v>
      </c>
      <c r="F48" s="51">
        <v>6819457.7999999998</v>
      </c>
      <c r="G48" s="51">
        <v>7910305.6000000006</v>
      </c>
      <c r="H48" s="51">
        <v>8401719.5</v>
      </c>
      <c r="I48" s="51">
        <v>9228070.6999999993</v>
      </c>
      <c r="J48" s="51">
        <v>8909797.8000000007</v>
      </c>
      <c r="K48" s="51">
        <v>7986131.7000000011</v>
      </c>
      <c r="L48" s="51">
        <v>6720983.6999999993</v>
      </c>
      <c r="M48" s="51">
        <v>5246843.9000000004</v>
      </c>
      <c r="N48" s="51">
        <v>4628088.2</v>
      </c>
      <c r="O48" s="51">
        <v>4652488.0999999996</v>
      </c>
      <c r="P48" s="51">
        <v>4525298.0999999996</v>
      </c>
      <c r="Q48" s="51">
        <v>3943805.4</v>
      </c>
      <c r="R48" s="51">
        <v>2967400.9</v>
      </c>
      <c r="S48" s="51">
        <v>2023304.3</v>
      </c>
      <c r="T48" s="51">
        <v>1119676.8</v>
      </c>
      <c r="U48" s="51">
        <v>497519.5</v>
      </c>
      <c r="V48" s="51">
        <v>168765.4</v>
      </c>
      <c r="W48" s="51">
        <v>34318.5</v>
      </c>
      <c r="X48" s="51">
        <v>3718</v>
      </c>
      <c r="Y48" s="21"/>
      <c r="Z48" s="21"/>
      <c r="AA48" s="21"/>
      <c r="AB48" s="21"/>
      <c r="AC48" s="21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5" customHeight="1">
      <c r="A49" s="13">
        <v>1988</v>
      </c>
      <c r="B49" s="51">
        <v>101119616.90000002</v>
      </c>
      <c r="C49" s="51">
        <v>1543000</v>
      </c>
      <c r="D49" s="51">
        <v>5996062.8999999994</v>
      </c>
      <c r="E49" s="51">
        <v>7393483.4000000004</v>
      </c>
      <c r="F49" s="51">
        <v>6819449.9000000004</v>
      </c>
      <c r="G49" s="51">
        <v>7817787.4999999991</v>
      </c>
      <c r="H49" s="51">
        <v>8138043.9000000004</v>
      </c>
      <c r="I49" s="51">
        <v>9160139.2000000011</v>
      </c>
      <c r="J49" s="51">
        <v>9032566.5999999996</v>
      </c>
      <c r="K49" s="51">
        <v>8091509.5999999996</v>
      </c>
      <c r="L49" s="51">
        <v>6939207.4000000004</v>
      </c>
      <c r="M49" s="51">
        <v>5531152.2000000002</v>
      </c>
      <c r="N49" s="51">
        <v>4666523</v>
      </c>
      <c r="O49" s="51">
        <v>4541214.4000000004</v>
      </c>
      <c r="P49" s="51">
        <v>4519390.5</v>
      </c>
      <c r="Q49" s="51">
        <v>3964032.6</v>
      </c>
      <c r="R49" s="51">
        <v>3019336.2</v>
      </c>
      <c r="S49" s="51">
        <v>2079134.4</v>
      </c>
      <c r="T49" s="51">
        <v>1150194.7</v>
      </c>
      <c r="U49" s="51">
        <v>507090.4</v>
      </c>
      <c r="V49" s="51">
        <v>171106.3</v>
      </c>
      <c r="W49" s="51">
        <v>35335.599999999999</v>
      </c>
      <c r="X49" s="51">
        <v>3856.2</v>
      </c>
      <c r="Y49" s="21"/>
      <c r="Z49" s="21"/>
      <c r="AA49" s="21"/>
      <c r="AB49" s="21"/>
      <c r="AC49" s="21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5" customHeight="1">
      <c r="A50" s="13">
        <v>1989</v>
      </c>
      <c r="B50" s="51">
        <v>101696291.40000002</v>
      </c>
      <c r="C50" s="51">
        <v>1569000</v>
      </c>
      <c r="D50" s="51">
        <v>6047775.7999999998</v>
      </c>
      <c r="E50" s="51">
        <v>7446887.8000000007</v>
      </c>
      <c r="F50" s="51">
        <v>6911159.8000000007</v>
      </c>
      <c r="G50" s="51">
        <v>7603792.7000000002</v>
      </c>
      <c r="H50" s="51">
        <v>7995228.6999999993</v>
      </c>
      <c r="I50" s="51">
        <v>9077023.1000000015</v>
      </c>
      <c r="J50" s="51">
        <v>9105588.7000000011</v>
      </c>
      <c r="K50" s="51">
        <v>8235021.8000000007</v>
      </c>
      <c r="L50" s="51">
        <v>7230744.7999999989</v>
      </c>
      <c r="M50" s="51">
        <v>5716335.3000000007</v>
      </c>
      <c r="N50" s="51">
        <v>4726001.0999999996</v>
      </c>
      <c r="O50" s="51">
        <v>4453496.3</v>
      </c>
      <c r="P50" s="51">
        <v>4461491.9000000004</v>
      </c>
      <c r="Q50" s="51">
        <v>4016710.4</v>
      </c>
      <c r="R50" s="51">
        <v>3051572.9</v>
      </c>
      <c r="S50" s="51">
        <v>2133401.2999999998</v>
      </c>
      <c r="T50" s="51">
        <v>1183494.8999999999</v>
      </c>
      <c r="U50" s="51">
        <v>517691.9</v>
      </c>
      <c r="V50" s="51">
        <v>173374.8</v>
      </c>
      <c r="W50" s="51">
        <v>36445.199999999997</v>
      </c>
      <c r="X50" s="51">
        <v>4052.2</v>
      </c>
      <c r="Y50" s="21"/>
      <c r="Z50" s="21"/>
      <c r="AA50" s="21"/>
      <c r="AB50" s="21"/>
      <c r="AC50" s="21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5" customHeight="1">
      <c r="A51" s="13">
        <v>1990</v>
      </c>
      <c r="B51" s="51">
        <v>102337883.60000001</v>
      </c>
      <c r="C51" s="51">
        <v>1618000</v>
      </c>
      <c r="D51" s="51">
        <v>6085000</v>
      </c>
      <c r="E51" s="51">
        <v>7454000</v>
      </c>
      <c r="F51" s="51">
        <v>7073000</v>
      </c>
      <c r="G51" s="51">
        <v>7318000</v>
      </c>
      <c r="H51" s="51">
        <v>8008000</v>
      </c>
      <c r="I51" s="51">
        <v>8878000</v>
      </c>
      <c r="J51" s="51">
        <v>9173000</v>
      </c>
      <c r="K51" s="51">
        <v>8395000</v>
      </c>
      <c r="L51" s="51">
        <v>7556000</v>
      </c>
      <c r="M51" s="51">
        <v>5881000</v>
      </c>
      <c r="N51" s="51">
        <v>4794000</v>
      </c>
      <c r="O51" s="51">
        <v>4396000</v>
      </c>
      <c r="P51" s="51">
        <v>4407000</v>
      </c>
      <c r="Q51" s="51">
        <v>4048999.9</v>
      </c>
      <c r="R51" s="51">
        <v>3098000</v>
      </c>
      <c r="S51" s="51">
        <v>2185000.1</v>
      </c>
      <c r="T51" s="51">
        <v>1219848.7</v>
      </c>
      <c r="U51" s="51">
        <v>529627.80000000005</v>
      </c>
      <c r="V51" s="51">
        <v>178341.5</v>
      </c>
      <c r="W51" s="51">
        <v>37870.9</v>
      </c>
      <c r="X51" s="51">
        <v>4194.7</v>
      </c>
      <c r="Y51" s="21"/>
      <c r="Z51" s="21"/>
      <c r="AA51" s="21"/>
      <c r="AB51" s="21"/>
      <c r="AC51" s="21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15" customHeight="1">
      <c r="A52" s="13">
        <v>1991</v>
      </c>
      <c r="B52" s="51">
        <v>103217924.29999998</v>
      </c>
      <c r="C52" s="51">
        <v>1591000</v>
      </c>
      <c r="D52" s="51">
        <v>6188000</v>
      </c>
      <c r="E52" s="51">
        <v>7513000</v>
      </c>
      <c r="F52" s="51">
        <v>7254000</v>
      </c>
      <c r="G52" s="51">
        <v>7079000</v>
      </c>
      <c r="H52" s="51">
        <v>8005000</v>
      </c>
      <c r="I52" s="51">
        <v>8619000</v>
      </c>
      <c r="J52" s="51">
        <v>9272000</v>
      </c>
      <c r="K52" s="51">
        <v>8608000</v>
      </c>
      <c r="L52" s="51">
        <v>7948000</v>
      </c>
      <c r="M52" s="51">
        <v>5984000</v>
      </c>
      <c r="N52" s="51">
        <v>4908000</v>
      </c>
      <c r="O52" s="51">
        <v>4367000</v>
      </c>
      <c r="P52" s="51">
        <v>4395000</v>
      </c>
      <c r="Q52" s="51">
        <v>4019000</v>
      </c>
      <c r="R52" s="51">
        <v>3193000</v>
      </c>
      <c r="S52" s="51">
        <v>2252000.1</v>
      </c>
      <c r="T52" s="51">
        <v>1253811.6000000001</v>
      </c>
      <c r="U52" s="51">
        <v>540741.80000000005</v>
      </c>
      <c r="V52" s="51">
        <v>184347.3</v>
      </c>
      <c r="W52" s="51">
        <v>39589.800000000003</v>
      </c>
      <c r="X52" s="51">
        <v>4433.7</v>
      </c>
      <c r="Y52" s="21"/>
      <c r="Z52" s="21"/>
      <c r="AA52" s="21"/>
      <c r="AB52" s="21"/>
      <c r="AC52" s="2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>
      <c r="A53" s="19">
        <f t="shared" ref="A53:A58" si="0">A52+1</f>
        <v>1992</v>
      </c>
      <c r="B53" s="51">
        <v>104398800.50000001</v>
      </c>
      <c r="C53" s="51">
        <v>1608196.9</v>
      </c>
      <c r="D53" s="51">
        <v>6288639</v>
      </c>
      <c r="E53" s="51">
        <v>7423237</v>
      </c>
      <c r="F53" s="51">
        <v>7604490</v>
      </c>
      <c r="G53" s="51">
        <v>6994494.5</v>
      </c>
      <c r="H53" s="51">
        <v>7960004</v>
      </c>
      <c r="I53" s="51">
        <v>8101664.5</v>
      </c>
      <c r="J53" s="51">
        <v>9479872</v>
      </c>
      <c r="K53" s="51">
        <v>8685591.5</v>
      </c>
      <c r="L53" s="51">
        <v>8086087.5</v>
      </c>
      <c r="M53" s="51">
        <v>6516763.5</v>
      </c>
      <c r="N53" s="51">
        <v>5211834.5</v>
      </c>
      <c r="O53" s="51">
        <v>4328248.5</v>
      </c>
      <c r="P53" s="51">
        <v>4419407.5</v>
      </c>
      <c r="Q53" s="51">
        <v>4045803.3</v>
      </c>
      <c r="R53" s="51">
        <v>3226700.3</v>
      </c>
      <c r="S53" s="51">
        <v>2351831</v>
      </c>
      <c r="T53" s="51">
        <v>1282459.8999999999</v>
      </c>
      <c r="U53" s="51">
        <v>548431.9</v>
      </c>
      <c r="V53" s="51">
        <v>189041.8</v>
      </c>
      <c r="W53" s="51">
        <v>41345.4</v>
      </c>
      <c r="X53" s="51">
        <v>4656</v>
      </c>
    </row>
    <row r="54" spans="1:256">
      <c r="A54" s="19">
        <f t="shared" si="0"/>
        <v>1993</v>
      </c>
      <c r="B54" s="51">
        <v>105208205</v>
      </c>
      <c r="C54" s="51">
        <v>1582467</v>
      </c>
      <c r="D54" s="51">
        <v>6399553</v>
      </c>
      <c r="E54" s="51">
        <v>7548923</v>
      </c>
      <c r="F54" s="51">
        <v>7573463</v>
      </c>
      <c r="G54" s="51">
        <v>7147148</v>
      </c>
      <c r="H54" s="51">
        <v>7737860</v>
      </c>
      <c r="I54" s="51">
        <v>8051691</v>
      </c>
      <c r="J54" s="51">
        <v>9251545</v>
      </c>
      <c r="K54" s="51">
        <v>9028577</v>
      </c>
      <c r="L54" s="51">
        <v>8058291</v>
      </c>
      <c r="M54" s="51">
        <v>6769387</v>
      </c>
      <c r="N54" s="51">
        <v>5374624</v>
      </c>
      <c r="O54" s="51">
        <v>4465836</v>
      </c>
      <c r="P54" s="51">
        <v>4238733</v>
      </c>
      <c r="Q54" s="51">
        <v>4015975</v>
      </c>
      <c r="R54" s="51">
        <v>3362994</v>
      </c>
      <c r="S54" s="51">
        <v>2364800</v>
      </c>
      <c r="T54" s="51">
        <v>1368796</v>
      </c>
      <c r="U54" s="51">
        <v>614273</v>
      </c>
      <c r="V54" s="51">
        <v>203765</v>
      </c>
      <c r="W54" s="51">
        <v>43223</v>
      </c>
      <c r="X54" s="51">
        <v>6281</v>
      </c>
    </row>
    <row r="55" spans="1:256">
      <c r="A55" s="19">
        <f t="shared" si="0"/>
        <v>1994</v>
      </c>
      <c r="B55" s="51">
        <v>106066845</v>
      </c>
      <c r="C55" s="51">
        <v>1562068</v>
      </c>
      <c r="D55" s="51">
        <v>6428339</v>
      </c>
      <c r="E55" s="51">
        <v>7644813</v>
      </c>
      <c r="F55" s="51">
        <v>7649958</v>
      </c>
      <c r="G55" s="51">
        <v>7293265</v>
      </c>
      <c r="H55" s="51">
        <v>7534960</v>
      </c>
      <c r="I55" s="51">
        <v>7830742</v>
      </c>
      <c r="J55" s="51">
        <v>9185012</v>
      </c>
      <c r="K55" s="51">
        <v>9167422</v>
      </c>
      <c r="L55" s="51">
        <v>8252575</v>
      </c>
      <c r="M55" s="51">
        <v>7062681</v>
      </c>
      <c r="N55" s="51">
        <v>5569835</v>
      </c>
      <c r="O55" s="51">
        <v>4567179</v>
      </c>
      <c r="P55" s="51">
        <v>4166962</v>
      </c>
      <c r="Q55" s="51">
        <v>3997959</v>
      </c>
      <c r="R55" s="51">
        <v>3418259</v>
      </c>
      <c r="S55" s="51">
        <v>2417826</v>
      </c>
      <c r="T55" s="51">
        <v>1415055</v>
      </c>
      <c r="U55" s="51">
        <v>634637</v>
      </c>
      <c r="V55" s="51">
        <v>216218</v>
      </c>
      <c r="W55" s="51">
        <v>44596</v>
      </c>
      <c r="X55" s="51">
        <v>6484</v>
      </c>
    </row>
    <row r="56" spans="1:256">
      <c r="A56" s="19">
        <f t="shared" si="0"/>
        <v>1995</v>
      </c>
      <c r="B56" s="51">
        <v>106919540</v>
      </c>
      <c r="C56" s="51">
        <v>1552935</v>
      </c>
      <c r="D56" s="51">
        <v>6368346</v>
      </c>
      <c r="E56" s="51">
        <v>7760958</v>
      </c>
      <c r="F56" s="51">
        <v>7698558</v>
      </c>
      <c r="G56" s="51">
        <v>7470496</v>
      </c>
      <c r="H56" s="51">
        <v>7348416</v>
      </c>
      <c r="I56" s="51">
        <v>7718684</v>
      </c>
      <c r="J56" s="51">
        <v>9020550</v>
      </c>
      <c r="K56" s="51">
        <v>9285690</v>
      </c>
      <c r="L56" s="51">
        <v>8466817</v>
      </c>
      <c r="M56" s="51">
        <v>7369160</v>
      </c>
      <c r="N56" s="51">
        <v>5754373</v>
      </c>
      <c r="O56" s="51">
        <v>4620241</v>
      </c>
      <c r="P56" s="51">
        <v>4147477</v>
      </c>
      <c r="Q56" s="51">
        <v>3991568</v>
      </c>
      <c r="R56" s="51">
        <v>3460346</v>
      </c>
      <c r="S56" s="51">
        <v>2473916</v>
      </c>
      <c r="T56" s="51">
        <v>1472073</v>
      </c>
      <c r="U56" s="51">
        <v>655396</v>
      </c>
      <c r="V56" s="51">
        <v>228905</v>
      </c>
      <c r="W56" s="51">
        <v>47788</v>
      </c>
      <c r="X56" s="51">
        <v>6847</v>
      </c>
    </row>
    <row r="57" spans="1:256">
      <c r="A57" s="19">
        <f t="shared" si="0"/>
        <v>1996</v>
      </c>
      <c r="B57" s="51">
        <v>107748772</v>
      </c>
      <c r="C57" s="51">
        <v>1539952</v>
      </c>
      <c r="D57" s="51">
        <v>6292700</v>
      </c>
      <c r="E57" s="51">
        <v>7873954</v>
      </c>
      <c r="F57" s="51">
        <v>7747134</v>
      </c>
      <c r="G57" s="51">
        <v>7669375</v>
      </c>
      <c r="H57" s="51">
        <v>7145811</v>
      </c>
      <c r="I57" s="51">
        <v>7695161</v>
      </c>
      <c r="J57" s="51">
        <v>8757384</v>
      </c>
      <c r="K57" s="51">
        <v>9382380</v>
      </c>
      <c r="L57" s="51">
        <v>8681195</v>
      </c>
      <c r="M57" s="51">
        <v>7759355</v>
      </c>
      <c r="N57" s="51">
        <v>5862928</v>
      </c>
      <c r="O57" s="51">
        <v>4730825</v>
      </c>
      <c r="P57" s="51">
        <v>4122877</v>
      </c>
      <c r="Q57" s="51">
        <v>3987354</v>
      </c>
      <c r="R57" s="51">
        <v>3438898</v>
      </c>
      <c r="S57" s="51">
        <v>2561851</v>
      </c>
      <c r="T57" s="51">
        <v>1523779</v>
      </c>
      <c r="U57" s="51">
        <v>679045</v>
      </c>
      <c r="V57" s="51">
        <v>237458</v>
      </c>
      <c r="W57" s="51">
        <v>52083</v>
      </c>
      <c r="X57" s="51">
        <v>7273</v>
      </c>
    </row>
    <row r="58" spans="1:256">
      <c r="A58" s="19">
        <f t="shared" si="0"/>
        <v>1997</v>
      </c>
      <c r="B58" s="51">
        <v>108623518</v>
      </c>
      <c r="C58" s="51">
        <v>1537427</v>
      </c>
      <c r="D58" s="51">
        <v>6225635</v>
      </c>
      <c r="E58" s="51">
        <v>7980256</v>
      </c>
      <c r="F58" s="51">
        <v>7765164</v>
      </c>
      <c r="G58" s="51">
        <v>7841068</v>
      </c>
      <c r="H58" s="51">
        <v>7138482</v>
      </c>
      <c r="I58" s="51">
        <v>7603880</v>
      </c>
      <c r="J58" s="51">
        <v>8471714</v>
      </c>
      <c r="K58" s="51">
        <v>9398296</v>
      </c>
      <c r="L58" s="51">
        <v>8897548</v>
      </c>
      <c r="M58" s="51">
        <v>7721099</v>
      </c>
      <c r="N58" s="51">
        <v>6409046</v>
      </c>
      <c r="O58" s="51">
        <v>4893490</v>
      </c>
      <c r="P58" s="51">
        <v>4147178</v>
      </c>
      <c r="Q58" s="51">
        <v>3937634</v>
      </c>
      <c r="R58" s="51">
        <v>3423080</v>
      </c>
      <c r="S58" s="51">
        <v>2646832</v>
      </c>
      <c r="T58" s="51">
        <v>1568690</v>
      </c>
      <c r="U58" s="51">
        <v>706061</v>
      </c>
      <c r="V58" s="51">
        <v>248056</v>
      </c>
      <c r="W58" s="51">
        <v>55240</v>
      </c>
      <c r="X58" s="51">
        <v>7642</v>
      </c>
    </row>
    <row r="59" spans="1:256">
      <c r="A59" s="56">
        <v>1998</v>
      </c>
      <c r="B59" s="16">
        <f t="shared" ref="B59:B67" si="1">SUM(C59:X59)</f>
        <v>111548403</v>
      </c>
      <c r="C59" s="99">
        <v>1521486</v>
      </c>
      <c r="D59" s="99">
        <v>6162866</v>
      </c>
      <c r="E59" s="99">
        <v>8175510</v>
      </c>
      <c r="F59" s="99">
        <v>8017556</v>
      </c>
      <c r="G59" s="99">
        <v>8084030</v>
      </c>
      <c r="H59" s="99">
        <v>7399811</v>
      </c>
      <c r="I59" s="99">
        <v>8066108</v>
      </c>
      <c r="J59" s="99">
        <v>8613722</v>
      </c>
      <c r="K59" s="99">
        <v>9474389</v>
      </c>
      <c r="L59" s="99">
        <v>9033289</v>
      </c>
      <c r="M59" s="99">
        <v>7945916</v>
      </c>
      <c r="N59" s="99">
        <v>6782767</v>
      </c>
      <c r="O59" s="99">
        <v>5262231</v>
      </c>
      <c r="P59" s="99">
        <v>4298093</v>
      </c>
      <c r="Q59" s="99">
        <v>3918928</v>
      </c>
      <c r="R59" s="99">
        <v>3487340</v>
      </c>
      <c r="S59" s="99">
        <v>2672643</v>
      </c>
      <c r="T59" s="99">
        <v>1602512</v>
      </c>
      <c r="U59" s="99">
        <v>717521</v>
      </c>
      <c r="V59" s="16">
        <v>250955</v>
      </c>
      <c r="W59" s="16">
        <v>53048</v>
      </c>
      <c r="X59" s="16">
        <v>7682</v>
      </c>
    </row>
    <row r="60" spans="1:256">
      <c r="A60" s="56">
        <v>1999</v>
      </c>
      <c r="B60" s="16">
        <f t="shared" si="1"/>
        <v>112650740</v>
      </c>
      <c r="C60" s="99">
        <v>1527801</v>
      </c>
      <c r="D60" s="99">
        <v>6139320</v>
      </c>
      <c r="E60" s="99">
        <v>8206701</v>
      </c>
      <c r="F60" s="99">
        <v>8140624</v>
      </c>
      <c r="G60" s="99">
        <v>8172903</v>
      </c>
      <c r="H60" s="99">
        <v>7575329</v>
      </c>
      <c r="I60" s="99">
        <v>7940962</v>
      </c>
      <c r="J60" s="99">
        <v>8445035</v>
      </c>
      <c r="K60" s="99">
        <v>9422553</v>
      </c>
      <c r="L60" s="99">
        <v>9167100</v>
      </c>
      <c r="M60" s="99">
        <v>8148922</v>
      </c>
      <c r="N60" s="99">
        <v>7097781</v>
      </c>
      <c r="O60" s="99">
        <v>5469858</v>
      </c>
      <c r="P60" s="99">
        <v>4406641</v>
      </c>
      <c r="Q60" s="99">
        <v>3864929</v>
      </c>
      <c r="R60" s="99">
        <v>3485841</v>
      </c>
      <c r="S60" s="99">
        <v>2721121</v>
      </c>
      <c r="T60" s="99">
        <v>1645570</v>
      </c>
      <c r="U60" s="99">
        <v>761663</v>
      </c>
      <c r="V60" s="16">
        <v>252992</v>
      </c>
      <c r="W60" s="16">
        <v>49375</v>
      </c>
      <c r="X60" s="16">
        <v>7719</v>
      </c>
    </row>
    <row r="61" spans="1:256" ht="15">
      <c r="A61" s="56">
        <v>2000</v>
      </c>
      <c r="B61" s="16">
        <f t="shared" si="1"/>
        <v>113691269</v>
      </c>
      <c r="C61" s="99">
        <v>1541982</v>
      </c>
      <c r="D61" s="99">
        <v>6123293</v>
      </c>
      <c r="E61" s="99">
        <v>8145806</v>
      </c>
      <c r="F61" s="99">
        <v>8273779</v>
      </c>
      <c r="G61" s="99">
        <v>8236779</v>
      </c>
      <c r="H61" s="99">
        <v>7790755</v>
      </c>
      <c r="I61" s="99">
        <v>7814344</v>
      </c>
      <c r="J61" s="99">
        <v>8390338</v>
      </c>
      <c r="K61" s="99">
        <v>9290820</v>
      </c>
      <c r="L61" s="99">
        <v>9278837</v>
      </c>
      <c r="M61" s="99">
        <v>8367327</v>
      </c>
      <c r="N61" s="99">
        <v>7425985</v>
      </c>
      <c r="O61" s="99">
        <v>5663638</v>
      </c>
      <c r="P61" s="99">
        <v>4461663</v>
      </c>
      <c r="Q61" s="99">
        <v>3849885</v>
      </c>
      <c r="R61" s="99">
        <v>3484396</v>
      </c>
      <c r="S61" s="99">
        <v>2755436</v>
      </c>
      <c r="T61" s="99">
        <v>1687674</v>
      </c>
      <c r="U61" s="100">
        <v>796869</v>
      </c>
      <c r="V61" s="100">
        <v>253737</v>
      </c>
      <c r="W61" s="100">
        <v>50173</v>
      </c>
      <c r="X61" s="100">
        <v>7753</v>
      </c>
    </row>
    <row r="62" spans="1:256" ht="15">
      <c r="A62" s="56">
        <v>2001</v>
      </c>
      <c r="B62" s="16">
        <f t="shared" si="1"/>
        <v>114778205</v>
      </c>
      <c r="C62" s="99">
        <v>1602386</v>
      </c>
      <c r="D62" s="99">
        <v>6119228</v>
      </c>
      <c r="E62" s="99">
        <v>8054983</v>
      </c>
      <c r="F62" s="99">
        <v>8354859</v>
      </c>
      <c r="G62" s="99">
        <v>8253272</v>
      </c>
      <c r="H62" s="99">
        <v>8057079</v>
      </c>
      <c r="I62" s="99">
        <v>7660554</v>
      </c>
      <c r="J62" s="99">
        <v>8448269</v>
      </c>
      <c r="K62" s="99">
        <v>9106158</v>
      </c>
      <c r="L62" s="99">
        <v>9401033</v>
      </c>
      <c r="M62" s="99">
        <v>8553537</v>
      </c>
      <c r="N62" s="99">
        <v>7772753</v>
      </c>
      <c r="O62" s="99">
        <v>5816697</v>
      </c>
      <c r="P62" s="99">
        <v>4563213</v>
      </c>
      <c r="Q62" s="99">
        <v>3845037</v>
      </c>
      <c r="R62" s="99">
        <v>3467799</v>
      </c>
      <c r="S62" s="99">
        <v>2759423</v>
      </c>
      <c r="T62" s="99">
        <v>1754662</v>
      </c>
      <c r="U62" s="101">
        <v>843469</v>
      </c>
      <c r="V62" s="101">
        <v>278559</v>
      </c>
      <c r="W62" s="101">
        <v>56963</v>
      </c>
      <c r="X62" s="101">
        <v>8272</v>
      </c>
    </row>
    <row r="63" spans="1:256" ht="15">
      <c r="A63" s="56">
        <v>2002</v>
      </c>
      <c r="B63" s="16">
        <f t="shared" si="1"/>
        <v>115772545</v>
      </c>
      <c r="C63" s="99">
        <v>1589121</v>
      </c>
      <c r="D63" s="99">
        <v>6206132</v>
      </c>
      <c r="E63" s="99">
        <v>7956287</v>
      </c>
      <c r="F63" s="99">
        <v>8415293</v>
      </c>
      <c r="G63" s="99">
        <v>8257677</v>
      </c>
      <c r="H63" s="99">
        <v>8260215</v>
      </c>
      <c r="I63" s="99">
        <v>7648106</v>
      </c>
      <c r="J63" s="99">
        <v>8443096</v>
      </c>
      <c r="K63" s="99">
        <v>8895806</v>
      </c>
      <c r="L63" s="99">
        <v>9427316</v>
      </c>
      <c r="M63" s="99">
        <v>8763052</v>
      </c>
      <c r="N63" s="99">
        <v>7738746</v>
      </c>
      <c r="O63" s="99">
        <v>6316895</v>
      </c>
      <c r="P63" s="99">
        <v>4730346</v>
      </c>
      <c r="Q63" s="99">
        <v>3859595</v>
      </c>
      <c r="R63" s="99">
        <v>3431896</v>
      </c>
      <c r="S63" s="99">
        <v>2770365</v>
      </c>
      <c r="T63" s="99">
        <v>1817848</v>
      </c>
      <c r="U63" s="102">
        <v>874963</v>
      </c>
      <c r="V63" s="102">
        <v>298665</v>
      </c>
      <c r="W63" s="102">
        <v>62559</v>
      </c>
      <c r="X63" s="102">
        <v>8566</v>
      </c>
    </row>
    <row r="64" spans="1:256" ht="15">
      <c r="A64" s="56">
        <v>2003</v>
      </c>
      <c r="B64" s="16">
        <f t="shared" si="1"/>
        <v>116644485</v>
      </c>
      <c r="C64" s="99">
        <v>1608909</v>
      </c>
      <c r="D64" s="99">
        <v>6281179</v>
      </c>
      <c r="E64" s="99">
        <v>7873381</v>
      </c>
      <c r="F64" s="99">
        <v>8429344</v>
      </c>
      <c r="G64" s="99">
        <v>8267519</v>
      </c>
      <c r="H64" s="99">
        <v>8386658</v>
      </c>
      <c r="I64" s="99">
        <v>7722516</v>
      </c>
      <c r="J64" s="99">
        <v>8350829</v>
      </c>
      <c r="K64" s="99">
        <v>8690650</v>
      </c>
      <c r="L64" s="99">
        <v>9408601</v>
      </c>
      <c r="M64" s="99">
        <v>8945321</v>
      </c>
      <c r="N64" s="99">
        <v>7853639</v>
      </c>
      <c r="O64" s="99">
        <v>6564913</v>
      </c>
      <c r="P64" s="99">
        <v>4994455</v>
      </c>
      <c r="Q64" s="99">
        <v>3927578</v>
      </c>
      <c r="R64" s="99">
        <v>3387532</v>
      </c>
      <c r="S64" s="99">
        <v>2785453</v>
      </c>
      <c r="T64" s="99">
        <v>1859360</v>
      </c>
      <c r="U64" s="103">
        <v>907936</v>
      </c>
      <c r="V64" s="103">
        <v>320580</v>
      </c>
      <c r="W64" s="103">
        <v>68906</v>
      </c>
      <c r="X64" s="103">
        <v>9226</v>
      </c>
    </row>
    <row r="65" spans="1:24" ht="15">
      <c r="A65" s="56">
        <v>2004</v>
      </c>
      <c r="B65" s="16">
        <f t="shared" si="1"/>
        <v>117666750</v>
      </c>
      <c r="C65" s="99">
        <v>1627484</v>
      </c>
      <c r="D65" s="99">
        <v>6369503</v>
      </c>
      <c r="E65" s="99">
        <v>7819196</v>
      </c>
      <c r="F65" s="99">
        <v>8389330</v>
      </c>
      <c r="G65" s="99">
        <v>8331662</v>
      </c>
      <c r="H65" s="99">
        <v>8496427</v>
      </c>
      <c r="I65" s="99">
        <v>7897017</v>
      </c>
      <c r="J65" s="99">
        <v>8217295</v>
      </c>
      <c r="K65" s="99">
        <v>8536362</v>
      </c>
      <c r="L65" s="99">
        <v>9413683</v>
      </c>
      <c r="M65" s="99">
        <v>9075713</v>
      </c>
      <c r="N65" s="99">
        <v>8024998</v>
      </c>
      <c r="O65" s="99">
        <v>6861931</v>
      </c>
      <c r="P65" s="99">
        <v>5191211</v>
      </c>
      <c r="Q65" s="99">
        <v>4017786</v>
      </c>
      <c r="R65" s="99">
        <v>3344891</v>
      </c>
      <c r="S65" s="99">
        <v>2778945</v>
      </c>
      <c r="T65" s="99">
        <v>1912264</v>
      </c>
      <c r="U65" s="104">
        <v>940327</v>
      </c>
      <c r="V65" s="104">
        <v>338492</v>
      </c>
      <c r="W65" s="104">
        <v>72865</v>
      </c>
      <c r="X65" s="104">
        <v>9368</v>
      </c>
    </row>
    <row r="66" spans="1:24" ht="15">
      <c r="A66" s="56">
        <v>2005</v>
      </c>
      <c r="B66" s="16">
        <f t="shared" si="1"/>
        <v>118643704</v>
      </c>
      <c r="C66" s="99">
        <v>1620063</v>
      </c>
      <c r="D66" s="99">
        <v>6453321</v>
      </c>
      <c r="E66" s="99">
        <v>7792253</v>
      </c>
      <c r="F66" s="99">
        <v>8279869</v>
      </c>
      <c r="G66" s="99">
        <v>8428403</v>
      </c>
      <c r="H66" s="99">
        <v>8539872</v>
      </c>
      <c r="I66" s="99">
        <v>8086623</v>
      </c>
      <c r="J66" s="99">
        <v>8034777</v>
      </c>
      <c r="K66" s="99">
        <v>8503968</v>
      </c>
      <c r="L66" s="99">
        <v>9310282</v>
      </c>
      <c r="M66" s="99">
        <v>9207159</v>
      </c>
      <c r="N66" s="99">
        <v>8227227</v>
      </c>
      <c r="O66" s="99">
        <v>7193278</v>
      </c>
      <c r="P66" s="99">
        <v>5364996</v>
      </c>
      <c r="Q66" s="99">
        <v>4084592</v>
      </c>
      <c r="R66" s="99">
        <v>3340684</v>
      </c>
      <c r="S66" s="99">
        <v>2786182</v>
      </c>
      <c r="T66" s="99">
        <v>1945416</v>
      </c>
      <c r="U66" s="105">
        <v>988367</v>
      </c>
      <c r="V66" s="105">
        <v>363723</v>
      </c>
      <c r="W66" s="105">
        <v>81379</v>
      </c>
      <c r="X66" s="105">
        <v>11270</v>
      </c>
    </row>
    <row r="67" spans="1:24" ht="15">
      <c r="A67" s="56">
        <v>2006</v>
      </c>
      <c r="B67" s="16">
        <f t="shared" si="1"/>
        <v>119662312</v>
      </c>
      <c r="C67" s="99">
        <v>1646046</v>
      </c>
      <c r="D67" s="99">
        <v>6470433</v>
      </c>
      <c r="E67" s="99">
        <v>7843279</v>
      </c>
      <c r="F67" s="99">
        <v>8183056</v>
      </c>
      <c r="G67" s="99">
        <v>8502551</v>
      </c>
      <c r="H67" s="99">
        <v>8563336</v>
      </c>
      <c r="I67" s="99">
        <v>8336956</v>
      </c>
      <c r="J67" s="99">
        <v>7869131</v>
      </c>
      <c r="K67" s="99">
        <v>8554031</v>
      </c>
      <c r="L67" s="99">
        <v>9125503</v>
      </c>
      <c r="M67" s="99">
        <v>9324795</v>
      </c>
      <c r="N67" s="99">
        <v>8408874</v>
      </c>
      <c r="O67" s="99">
        <v>7531333</v>
      </c>
      <c r="P67" s="99">
        <v>5509722</v>
      </c>
      <c r="Q67" s="99">
        <v>4183435</v>
      </c>
      <c r="R67" s="99">
        <v>3345219</v>
      </c>
      <c r="S67" s="99">
        <v>2783864</v>
      </c>
      <c r="T67" s="99">
        <v>1960573</v>
      </c>
      <c r="U67" s="106">
        <v>1038776</v>
      </c>
      <c r="V67" s="106">
        <v>381672</v>
      </c>
      <c r="W67" s="106">
        <v>88024</v>
      </c>
      <c r="X67" s="106">
        <v>11703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67"/>
  <sheetViews>
    <sheetView workbookViewId="0"/>
  </sheetViews>
  <sheetFormatPr defaultColWidth="10.7109375" defaultRowHeight="12.75"/>
  <cols>
    <col min="1" max="1" width="11.28515625" style="13" customWidth="1"/>
    <col min="2" max="2" width="14" style="13" customWidth="1"/>
    <col min="3" max="3" width="12.42578125" style="13" customWidth="1"/>
    <col min="4" max="16384" width="10.7109375" style="13"/>
  </cols>
  <sheetData>
    <row r="1" spans="1:24" s="14" customFormat="1" ht="35.1" customHeight="1">
      <c r="A1" s="15" t="s">
        <v>29</v>
      </c>
      <c r="B1" s="14" t="s">
        <v>30</v>
      </c>
      <c r="C1" s="14" t="s">
        <v>1</v>
      </c>
      <c r="D1" s="14" t="s">
        <v>31</v>
      </c>
      <c r="E1" s="14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4" t="s">
        <v>12</v>
      </c>
      <c r="K1" s="14" t="s">
        <v>32</v>
      </c>
      <c r="L1" s="14" t="s">
        <v>14</v>
      </c>
      <c r="M1" s="14" t="s">
        <v>15</v>
      </c>
      <c r="N1" s="14" t="s">
        <v>33</v>
      </c>
      <c r="O1" s="14" t="s">
        <v>17</v>
      </c>
      <c r="P1" s="14" t="s">
        <v>18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</row>
    <row r="2" spans="1:24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idden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idden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idden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idden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idden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idden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idden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13">
        <v>1950</v>
      </c>
      <c r="B11" s="52">
        <v>69877141</v>
      </c>
      <c r="C11" s="52">
        <v>1405966</v>
      </c>
      <c r="D11" s="52">
        <v>5856704</v>
      </c>
      <c r="E11" s="52">
        <v>5884848</v>
      </c>
      <c r="F11" s="52">
        <v>4883993</v>
      </c>
      <c r="G11" s="52">
        <v>4768243</v>
      </c>
      <c r="H11" s="52">
        <v>5248984</v>
      </c>
      <c r="I11" s="52">
        <v>5567329</v>
      </c>
      <c r="J11" s="52">
        <v>5274768</v>
      </c>
      <c r="K11" s="52">
        <v>5023045</v>
      </c>
      <c r="L11" s="52">
        <v>4581255</v>
      </c>
      <c r="M11" s="52">
        <v>4306277</v>
      </c>
      <c r="N11" s="52">
        <v>4009252</v>
      </c>
      <c r="O11" s="52">
        <v>3554416</v>
      </c>
      <c r="P11" s="52">
        <v>3049402</v>
      </c>
      <c r="Q11" s="52">
        <v>2560455</v>
      </c>
      <c r="R11" s="52">
        <v>1858221</v>
      </c>
      <c r="S11" s="52">
        <v>1156491</v>
      </c>
      <c r="T11" s="52">
        <v>585081</v>
      </c>
      <c r="U11" s="52">
        <v>226049</v>
      </c>
      <c r="V11" s="52">
        <v>63897</v>
      </c>
      <c r="W11" s="52">
        <v>11241</v>
      </c>
      <c r="X11" s="52">
        <v>1224</v>
      </c>
    </row>
    <row r="12" spans="1:24" ht="15" customHeight="1">
      <c r="A12" s="13">
        <v>1951</v>
      </c>
      <c r="B12" s="52">
        <v>71082522</v>
      </c>
      <c r="C12" s="52">
        <v>1439454</v>
      </c>
      <c r="D12" s="52">
        <v>5957863</v>
      </c>
      <c r="E12" s="52">
        <v>6099141</v>
      </c>
      <c r="F12" s="52">
        <v>5129889</v>
      </c>
      <c r="G12" s="52">
        <v>4884592</v>
      </c>
      <c r="H12" s="52">
        <v>5215823</v>
      </c>
      <c r="I12" s="52">
        <v>5498160</v>
      </c>
      <c r="J12" s="52">
        <v>5287235</v>
      </c>
      <c r="K12" s="52">
        <v>5090634</v>
      </c>
      <c r="L12" s="52">
        <v>4672442</v>
      </c>
      <c r="M12" s="52">
        <v>4358957</v>
      </c>
      <c r="N12" s="52">
        <v>4059271</v>
      </c>
      <c r="O12" s="52">
        <v>3615135</v>
      </c>
      <c r="P12" s="52">
        <v>3096251</v>
      </c>
      <c r="Q12" s="52">
        <v>2623101</v>
      </c>
      <c r="R12" s="52">
        <v>1914418</v>
      </c>
      <c r="S12" s="52">
        <v>1202414</v>
      </c>
      <c r="T12" s="52">
        <v>616519</v>
      </c>
      <c r="U12" s="52">
        <v>239370</v>
      </c>
      <c r="V12" s="52">
        <v>68239</v>
      </c>
      <c r="W12" s="52">
        <v>12005</v>
      </c>
      <c r="X12" s="52">
        <v>1609</v>
      </c>
    </row>
    <row r="13" spans="1:24" ht="15" customHeight="1">
      <c r="A13" s="13">
        <v>1952</v>
      </c>
      <c r="B13" s="52">
        <v>72287904</v>
      </c>
      <c r="C13" s="52">
        <v>1472941</v>
      </c>
      <c r="D13" s="52">
        <v>6059021</v>
      </c>
      <c r="E13" s="52">
        <v>6313433</v>
      </c>
      <c r="F13" s="52">
        <v>5375785</v>
      </c>
      <c r="G13" s="52">
        <v>5000943</v>
      </c>
      <c r="H13" s="52">
        <v>5182662</v>
      </c>
      <c r="I13" s="52">
        <v>5428992</v>
      </c>
      <c r="J13" s="52">
        <v>5299700</v>
      </c>
      <c r="K13" s="52">
        <v>5158222</v>
      </c>
      <c r="L13" s="52">
        <v>4756448</v>
      </c>
      <c r="M13" s="52">
        <v>4418816</v>
      </c>
      <c r="N13" s="52">
        <v>4111952</v>
      </c>
      <c r="O13" s="52">
        <v>3673190</v>
      </c>
      <c r="P13" s="52">
        <v>3156315</v>
      </c>
      <c r="Q13" s="52">
        <v>2672532</v>
      </c>
      <c r="R13" s="52">
        <v>1975694</v>
      </c>
      <c r="S13" s="52">
        <v>1243260</v>
      </c>
      <c r="T13" s="52">
        <v>645771</v>
      </c>
      <c r="U13" s="52">
        <v>254880</v>
      </c>
      <c r="V13" s="52">
        <v>72493</v>
      </c>
      <c r="W13" s="52">
        <v>12860</v>
      </c>
      <c r="X13" s="52">
        <v>1994</v>
      </c>
    </row>
    <row r="14" spans="1:24" ht="15" customHeight="1">
      <c r="A14" s="13">
        <v>1953</v>
      </c>
      <c r="B14" s="52">
        <v>73493283</v>
      </c>
      <c r="C14" s="52">
        <v>1506429</v>
      </c>
      <c r="D14" s="52">
        <v>6160180</v>
      </c>
      <c r="E14" s="52">
        <v>6527725</v>
      </c>
      <c r="F14" s="52">
        <v>5621682</v>
      </c>
      <c r="G14" s="52">
        <v>5117292</v>
      </c>
      <c r="H14" s="52">
        <v>5149502</v>
      </c>
      <c r="I14" s="52">
        <v>5359824</v>
      </c>
      <c r="J14" s="52">
        <v>5312167</v>
      </c>
      <c r="K14" s="52">
        <v>5225811</v>
      </c>
      <c r="L14" s="52">
        <v>4817669</v>
      </c>
      <c r="M14" s="52">
        <v>4501462</v>
      </c>
      <c r="N14" s="52">
        <v>4179412</v>
      </c>
      <c r="O14" s="52">
        <v>3716463</v>
      </c>
      <c r="P14" s="52">
        <v>3222850</v>
      </c>
      <c r="Q14" s="52">
        <v>2715492</v>
      </c>
      <c r="R14" s="52">
        <v>2041343</v>
      </c>
      <c r="S14" s="52">
        <v>1279731</v>
      </c>
      <c r="T14" s="52">
        <v>675166</v>
      </c>
      <c r="U14" s="52">
        <v>270244</v>
      </c>
      <c r="V14" s="52">
        <v>76526</v>
      </c>
      <c r="W14" s="52">
        <v>13934</v>
      </c>
      <c r="X14" s="52">
        <v>2379</v>
      </c>
    </row>
    <row r="15" spans="1:24" ht="15" customHeight="1">
      <c r="A15" s="13">
        <v>1954</v>
      </c>
      <c r="B15" s="52">
        <v>74698658</v>
      </c>
      <c r="C15" s="52">
        <v>1539917</v>
      </c>
      <c r="D15" s="52">
        <v>6261339</v>
      </c>
      <c r="E15" s="52">
        <v>6742016</v>
      </c>
      <c r="F15" s="52">
        <v>5867579</v>
      </c>
      <c r="G15" s="52">
        <v>5233642</v>
      </c>
      <c r="H15" s="52">
        <v>5116341</v>
      </c>
      <c r="I15" s="52">
        <v>5290654</v>
      </c>
      <c r="J15" s="52">
        <v>5324632</v>
      </c>
      <c r="K15" s="52">
        <v>5293399</v>
      </c>
      <c r="L15" s="52">
        <v>4892260</v>
      </c>
      <c r="M15" s="52">
        <v>4570735</v>
      </c>
      <c r="N15" s="52">
        <v>4237432</v>
      </c>
      <c r="O15" s="52">
        <v>3769178</v>
      </c>
      <c r="P15" s="52">
        <v>3284849</v>
      </c>
      <c r="Q15" s="52">
        <v>2762988</v>
      </c>
      <c r="R15" s="52">
        <v>2109488</v>
      </c>
      <c r="S15" s="52">
        <v>1313708</v>
      </c>
      <c r="T15" s="52">
        <v>704913</v>
      </c>
      <c r="U15" s="52">
        <v>285258</v>
      </c>
      <c r="V15" s="52">
        <v>80413</v>
      </c>
      <c r="W15" s="52">
        <v>15153</v>
      </c>
      <c r="X15" s="52">
        <v>2764</v>
      </c>
    </row>
    <row r="16" spans="1:24" ht="15" customHeight="1">
      <c r="A16" s="13">
        <v>1955</v>
      </c>
      <c r="B16" s="52">
        <v>75904039</v>
      </c>
      <c r="C16" s="52">
        <v>1573405</v>
      </c>
      <c r="D16" s="52">
        <v>6362499</v>
      </c>
      <c r="E16" s="52">
        <v>6956308</v>
      </c>
      <c r="F16" s="52">
        <v>6113476</v>
      </c>
      <c r="G16" s="52">
        <v>5349991</v>
      </c>
      <c r="H16" s="52">
        <v>5083180</v>
      </c>
      <c r="I16" s="52">
        <v>5221485</v>
      </c>
      <c r="J16" s="52">
        <v>5337098</v>
      </c>
      <c r="K16" s="52">
        <v>5360988</v>
      </c>
      <c r="L16" s="52">
        <v>4966371</v>
      </c>
      <c r="M16" s="52">
        <v>4640491</v>
      </c>
      <c r="N16" s="52">
        <v>4278469</v>
      </c>
      <c r="O16" s="52">
        <v>3838877</v>
      </c>
      <c r="P16" s="52">
        <v>3348958</v>
      </c>
      <c r="Q16" s="52">
        <v>2808376</v>
      </c>
      <c r="R16" s="52">
        <v>2171101</v>
      </c>
      <c r="S16" s="52">
        <v>1354213</v>
      </c>
      <c r="T16" s="52">
        <v>731802</v>
      </c>
      <c r="U16" s="52">
        <v>303129</v>
      </c>
      <c r="V16" s="52">
        <v>84325</v>
      </c>
      <c r="W16" s="52">
        <v>16348</v>
      </c>
      <c r="X16" s="52">
        <v>3149</v>
      </c>
    </row>
    <row r="17" spans="1:24" ht="15" customHeight="1">
      <c r="A17" s="13">
        <v>1956</v>
      </c>
      <c r="B17" s="52">
        <v>77109425</v>
      </c>
      <c r="C17" s="52">
        <v>1606892</v>
      </c>
      <c r="D17" s="52">
        <v>6463657</v>
      </c>
      <c r="E17" s="52">
        <v>7170600</v>
      </c>
      <c r="F17" s="52">
        <v>6359372</v>
      </c>
      <c r="G17" s="52">
        <v>5466342</v>
      </c>
      <c r="H17" s="52">
        <v>5050020</v>
      </c>
      <c r="I17" s="52">
        <v>5152317</v>
      </c>
      <c r="J17" s="52">
        <v>5349564</v>
      </c>
      <c r="K17" s="52">
        <v>5428576</v>
      </c>
      <c r="L17" s="52">
        <v>5037800</v>
      </c>
      <c r="M17" s="52">
        <v>4712929</v>
      </c>
      <c r="N17" s="52">
        <v>4323783</v>
      </c>
      <c r="O17" s="52">
        <v>3904300</v>
      </c>
      <c r="P17" s="52">
        <v>3417921</v>
      </c>
      <c r="Q17" s="52">
        <v>2848909</v>
      </c>
      <c r="R17" s="52">
        <v>2228919</v>
      </c>
      <c r="S17" s="52">
        <v>1398518</v>
      </c>
      <c r="T17" s="52">
        <v>762848</v>
      </c>
      <c r="U17" s="52">
        <v>316845</v>
      </c>
      <c r="V17" s="52">
        <v>88369</v>
      </c>
      <c r="W17" s="52">
        <v>17410</v>
      </c>
      <c r="X17" s="52">
        <v>3534</v>
      </c>
    </row>
    <row r="18" spans="1:24" ht="15" customHeight="1">
      <c r="A18" s="13">
        <v>1957</v>
      </c>
      <c r="B18" s="52">
        <v>78314806</v>
      </c>
      <c r="C18" s="52">
        <v>1640380</v>
      </c>
      <c r="D18" s="52">
        <v>6564817</v>
      </c>
      <c r="E18" s="52">
        <v>7384892</v>
      </c>
      <c r="F18" s="52">
        <v>6605269</v>
      </c>
      <c r="G18" s="52">
        <v>5582691</v>
      </c>
      <c r="H18" s="52">
        <v>5016859</v>
      </c>
      <c r="I18" s="52">
        <v>5083148</v>
      </c>
      <c r="J18" s="52">
        <v>5362030</v>
      </c>
      <c r="K18" s="52">
        <v>5496166</v>
      </c>
      <c r="L18" s="52">
        <v>5108081</v>
      </c>
      <c r="M18" s="52">
        <v>4786514</v>
      </c>
      <c r="N18" s="52">
        <v>4383711</v>
      </c>
      <c r="O18" s="52">
        <v>3955106</v>
      </c>
      <c r="P18" s="52">
        <v>3472531</v>
      </c>
      <c r="Q18" s="52">
        <v>2903795</v>
      </c>
      <c r="R18" s="52">
        <v>2276550</v>
      </c>
      <c r="S18" s="52">
        <v>1453008</v>
      </c>
      <c r="T18" s="52">
        <v>793416</v>
      </c>
      <c r="U18" s="52">
        <v>331038</v>
      </c>
      <c r="V18" s="52">
        <v>92838</v>
      </c>
      <c r="W18" s="52">
        <v>18048</v>
      </c>
      <c r="X18" s="52">
        <v>3918</v>
      </c>
    </row>
    <row r="19" spans="1:24" ht="15" customHeight="1">
      <c r="A19" s="13">
        <v>1958</v>
      </c>
      <c r="B19" s="52">
        <v>79520184</v>
      </c>
      <c r="C19" s="52">
        <v>1673868</v>
      </c>
      <c r="D19" s="52">
        <v>6665976</v>
      </c>
      <c r="E19" s="52">
        <v>7599184</v>
      </c>
      <c r="F19" s="52">
        <v>6851166</v>
      </c>
      <c r="G19" s="52">
        <v>5699041</v>
      </c>
      <c r="H19" s="52">
        <v>4983698</v>
      </c>
      <c r="I19" s="52">
        <v>5013980</v>
      </c>
      <c r="J19" s="52">
        <v>5374496</v>
      </c>
      <c r="K19" s="52">
        <v>5563753</v>
      </c>
      <c r="L19" s="52">
        <v>5208795</v>
      </c>
      <c r="M19" s="52">
        <v>4829666</v>
      </c>
      <c r="N19" s="52">
        <v>4435036</v>
      </c>
      <c r="O19" s="52">
        <v>4014517</v>
      </c>
      <c r="P19" s="52">
        <v>3519098</v>
      </c>
      <c r="Q19" s="52">
        <v>2966723</v>
      </c>
      <c r="R19" s="52">
        <v>2318386</v>
      </c>
      <c r="S19" s="52">
        <v>1513291</v>
      </c>
      <c r="T19" s="52">
        <v>822184</v>
      </c>
      <c r="U19" s="52">
        <v>347030</v>
      </c>
      <c r="V19" s="52">
        <v>97350</v>
      </c>
      <c r="W19" s="52">
        <v>18643</v>
      </c>
      <c r="X19" s="52">
        <v>4303</v>
      </c>
    </row>
    <row r="20" spans="1:24" ht="15" customHeight="1">
      <c r="A20" s="13">
        <v>1959</v>
      </c>
      <c r="B20" s="52">
        <v>80725563</v>
      </c>
      <c r="C20" s="52">
        <v>1707356</v>
      </c>
      <c r="D20" s="52">
        <v>6767135</v>
      </c>
      <c r="E20" s="52">
        <v>7813477</v>
      </c>
      <c r="F20" s="52">
        <v>7097063</v>
      </c>
      <c r="G20" s="52">
        <v>5815390</v>
      </c>
      <c r="H20" s="52">
        <v>4950537</v>
      </c>
      <c r="I20" s="52">
        <v>4944810</v>
      </c>
      <c r="J20" s="52">
        <v>5386963</v>
      </c>
      <c r="K20" s="52">
        <v>5631342</v>
      </c>
      <c r="L20" s="52">
        <v>5291860</v>
      </c>
      <c r="M20" s="52">
        <v>4890468</v>
      </c>
      <c r="N20" s="52">
        <v>4491094</v>
      </c>
      <c r="O20" s="52">
        <v>4069193</v>
      </c>
      <c r="P20" s="52">
        <v>3571629</v>
      </c>
      <c r="Q20" s="52">
        <v>3023688</v>
      </c>
      <c r="R20" s="52">
        <v>2356959</v>
      </c>
      <c r="S20" s="52">
        <v>1576838</v>
      </c>
      <c r="T20" s="52">
        <v>849949</v>
      </c>
      <c r="U20" s="52">
        <v>364024</v>
      </c>
      <c r="V20" s="52">
        <v>101708</v>
      </c>
      <c r="W20" s="52">
        <v>19392</v>
      </c>
      <c r="X20" s="52">
        <v>4688</v>
      </c>
    </row>
    <row r="21" spans="1:24" ht="15" customHeight="1">
      <c r="A21" s="13">
        <v>1960</v>
      </c>
      <c r="B21" s="52">
        <v>82092339.799999997</v>
      </c>
      <c r="C21" s="52">
        <v>1730936</v>
      </c>
      <c r="D21" s="52">
        <v>6834581</v>
      </c>
      <c r="E21" s="52">
        <v>8006153</v>
      </c>
      <c r="F21" s="52">
        <v>7332949</v>
      </c>
      <c r="G21" s="52">
        <v>5968787</v>
      </c>
      <c r="H21" s="52">
        <v>5002276</v>
      </c>
      <c r="I21" s="52">
        <v>4938703</v>
      </c>
      <c r="J21" s="52">
        <v>5404606</v>
      </c>
      <c r="K21" s="52">
        <v>5678555</v>
      </c>
      <c r="L21" s="52">
        <v>5372083</v>
      </c>
      <c r="M21" s="52">
        <v>4955666</v>
      </c>
      <c r="N21" s="52">
        <v>4568550</v>
      </c>
      <c r="O21" s="52">
        <v>4117840</v>
      </c>
      <c r="P21" s="52">
        <v>3630534</v>
      </c>
      <c r="Q21" s="52">
        <v>3078223</v>
      </c>
      <c r="R21" s="52">
        <v>2401384</v>
      </c>
      <c r="S21" s="52">
        <v>1639132</v>
      </c>
      <c r="T21" s="52">
        <v>890889.8</v>
      </c>
      <c r="U21" s="52">
        <v>398926</v>
      </c>
      <c r="V21" s="52">
        <v>119099.9</v>
      </c>
      <c r="W21" s="52">
        <v>20136.3</v>
      </c>
      <c r="X21" s="52">
        <v>2329.8000000000002</v>
      </c>
    </row>
    <row r="22" spans="1:24" ht="15" customHeight="1">
      <c r="A22" s="13">
        <v>1961</v>
      </c>
      <c r="B22" s="52">
        <v>83359171.200000033</v>
      </c>
      <c r="C22" s="52">
        <v>1738000</v>
      </c>
      <c r="D22" s="52">
        <v>6867915.7999999998</v>
      </c>
      <c r="E22" s="52">
        <v>8205517.5</v>
      </c>
      <c r="F22" s="52">
        <v>7655016.9000000004</v>
      </c>
      <c r="G22" s="52">
        <v>6132084</v>
      </c>
      <c r="H22" s="52">
        <v>5093140.7</v>
      </c>
      <c r="I22" s="52">
        <v>4902294.2</v>
      </c>
      <c r="J22" s="52">
        <v>5317166.4000000004</v>
      </c>
      <c r="K22" s="52">
        <v>5680915.1000000006</v>
      </c>
      <c r="L22" s="52">
        <v>5455423.1000000006</v>
      </c>
      <c r="M22" s="52">
        <v>5019354.3</v>
      </c>
      <c r="N22" s="52">
        <v>4646582.0999999996</v>
      </c>
      <c r="O22" s="52">
        <v>4147648.5</v>
      </c>
      <c r="P22" s="52">
        <v>3681097.5</v>
      </c>
      <c r="Q22" s="52">
        <v>3150527.5</v>
      </c>
      <c r="R22" s="52">
        <v>2460477.2000000002</v>
      </c>
      <c r="S22" s="52">
        <v>1708788.4</v>
      </c>
      <c r="T22" s="52">
        <v>928622</v>
      </c>
      <c r="U22" s="52">
        <v>419841.5</v>
      </c>
      <c r="V22" s="52">
        <v>124933.4</v>
      </c>
      <c r="W22" s="52">
        <v>21351.200000000001</v>
      </c>
      <c r="X22" s="52">
        <v>2473.9</v>
      </c>
    </row>
    <row r="23" spans="1:24" ht="15" customHeight="1">
      <c r="A23" s="13">
        <v>1962</v>
      </c>
      <c r="B23" s="52">
        <v>84610554.300000027</v>
      </c>
      <c r="C23" s="52">
        <v>1698000</v>
      </c>
      <c r="D23" s="52">
        <v>6922538</v>
      </c>
      <c r="E23" s="52">
        <v>8355608.2999999998</v>
      </c>
      <c r="F23" s="52">
        <v>7678702.1999999993</v>
      </c>
      <c r="G23" s="52">
        <v>6574963.2000000002</v>
      </c>
      <c r="H23" s="52">
        <v>5282784.8</v>
      </c>
      <c r="I23" s="52">
        <v>4898603.3</v>
      </c>
      <c r="J23" s="52">
        <v>5222826.3</v>
      </c>
      <c r="K23" s="52">
        <v>5617934.4999999991</v>
      </c>
      <c r="L23" s="52">
        <v>5566823.6999999993</v>
      </c>
      <c r="M23" s="52">
        <v>5079537</v>
      </c>
      <c r="N23" s="52">
        <v>4726366.2</v>
      </c>
      <c r="O23" s="52">
        <v>4206334.5</v>
      </c>
      <c r="P23" s="52">
        <v>3714270.4</v>
      </c>
      <c r="Q23" s="52">
        <v>3201330.9</v>
      </c>
      <c r="R23" s="52">
        <v>2530746.2000000002</v>
      </c>
      <c r="S23" s="52">
        <v>1764805.9</v>
      </c>
      <c r="T23" s="52">
        <v>975160.6</v>
      </c>
      <c r="U23" s="52">
        <v>436942.7</v>
      </c>
      <c r="V23" s="52">
        <v>130887.9</v>
      </c>
      <c r="W23" s="52">
        <v>22779.8</v>
      </c>
      <c r="X23" s="52">
        <v>2607.9</v>
      </c>
    </row>
    <row r="24" spans="1:24" ht="15" customHeight="1">
      <c r="A24" s="13">
        <v>1963</v>
      </c>
      <c r="B24" s="52">
        <v>85809832.099999979</v>
      </c>
      <c r="C24" s="52">
        <v>1666000</v>
      </c>
      <c r="D24" s="52">
        <v>6907517.4000000004</v>
      </c>
      <c r="E24" s="52">
        <v>8478441.5999999996</v>
      </c>
      <c r="F24" s="52">
        <v>7767784.7000000011</v>
      </c>
      <c r="G24" s="52">
        <v>6845902.7000000002</v>
      </c>
      <c r="H24" s="52">
        <v>5607346.7000000002</v>
      </c>
      <c r="I24" s="52">
        <v>4923055.8</v>
      </c>
      <c r="J24" s="52">
        <v>5129369.4000000004</v>
      </c>
      <c r="K24" s="52">
        <v>5587266.6999999993</v>
      </c>
      <c r="L24" s="52">
        <v>5592307.3999999994</v>
      </c>
      <c r="M24" s="52">
        <v>5155252.3</v>
      </c>
      <c r="N24" s="52">
        <v>4775469.7</v>
      </c>
      <c r="O24" s="52">
        <v>4284259.5999999996</v>
      </c>
      <c r="P24" s="52">
        <v>3777394.4</v>
      </c>
      <c r="Q24" s="52">
        <v>3236834.1</v>
      </c>
      <c r="R24" s="52">
        <v>2611097.6000000001</v>
      </c>
      <c r="S24" s="52">
        <v>1820310.1</v>
      </c>
      <c r="T24" s="52">
        <v>1028877.3</v>
      </c>
      <c r="U24" s="52">
        <v>451783</v>
      </c>
      <c r="V24" s="52">
        <v>137038.5</v>
      </c>
      <c r="W24" s="52">
        <v>23877.4</v>
      </c>
      <c r="X24" s="52">
        <v>2645.7</v>
      </c>
    </row>
    <row r="25" spans="1:24" ht="15" customHeight="1">
      <c r="A25" s="13">
        <v>1964</v>
      </c>
      <c r="B25" s="52">
        <v>86964984.50000003</v>
      </c>
      <c r="C25" s="52">
        <v>1635000</v>
      </c>
      <c r="D25" s="52">
        <v>6854850.7999999998</v>
      </c>
      <c r="E25" s="52">
        <v>8577024.4000000004</v>
      </c>
      <c r="F25" s="52">
        <v>7923697.5999999996</v>
      </c>
      <c r="G25" s="52">
        <v>7117533.5999999996</v>
      </c>
      <c r="H25" s="52">
        <v>5871457.6000000006</v>
      </c>
      <c r="I25" s="52">
        <v>5008561.3</v>
      </c>
      <c r="J25" s="52">
        <v>5033473.4000000004</v>
      </c>
      <c r="K25" s="52">
        <v>5503582.3000000007</v>
      </c>
      <c r="L25" s="52">
        <v>5633186</v>
      </c>
      <c r="M25" s="52">
        <v>5223299.7</v>
      </c>
      <c r="N25" s="52">
        <v>4837897.2</v>
      </c>
      <c r="O25" s="52">
        <v>4365216.4000000004</v>
      </c>
      <c r="P25" s="52">
        <v>3822446.9</v>
      </c>
      <c r="Q25" s="52">
        <v>3273985.5</v>
      </c>
      <c r="R25" s="52">
        <v>2672788.9</v>
      </c>
      <c r="S25" s="52">
        <v>1884874.4</v>
      </c>
      <c r="T25" s="52">
        <v>1088558.1000000001</v>
      </c>
      <c r="U25" s="52">
        <v>467007.9</v>
      </c>
      <c r="V25" s="52">
        <v>142861</v>
      </c>
      <c r="W25" s="52">
        <v>24962</v>
      </c>
      <c r="X25" s="52">
        <v>2719.5</v>
      </c>
    </row>
    <row r="26" spans="1:24" ht="15" customHeight="1">
      <c r="A26" s="13">
        <v>1965</v>
      </c>
      <c r="B26" s="52">
        <v>88047723.400000006</v>
      </c>
      <c r="C26" s="52">
        <v>1560000</v>
      </c>
      <c r="D26" s="52">
        <v>6772383.5</v>
      </c>
      <c r="E26" s="52">
        <v>8646385.7999999989</v>
      </c>
      <c r="F26" s="52">
        <v>8102226.5</v>
      </c>
      <c r="G26" s="52">
        <v>7424466.1999999993</v>
      </c>
      <c r="H26" s="52">
        <v>6082204.5999999996</v>
      </c>
      <c r="I26" s="52">
        <v>5095004.2</v>
      </c>
      <c r="J26" s="52">
        <v>4959586.4000000004</v>
      </c>
      <c r="K26" s="52">
        <v>5417376.5</v>
      </c>
      <c r="L26" s="52">
        <v>5669310.7999999998</v>
      </c>
      <c r="M26" s="52">
        <v>5297773.0999999996</v>
      </c>
      <c r="N26" s="52">
        <v>4891865.0999999996</v>
      </c>
      <c r="O26" s="52">
        <v>4466961</v>
      </c>
      <c r="P26" s="52">
        <v>3839521.5</v>
      </c>
      <c r="Q26" s="52">
        <v>3320203.3</v>
      </c>
      <c r="R26" s="52">
        <v>2737226.7</v>
      </c>
      <c r="S26" s="52">
        <v>1953095.5</v>
      </c>
      <c r="T26" s="52">
        <v>1142822.3999999999</v>
      </c>
      <c r="U26" s="52">
        <v>488585.4</v>
      </c>
      <c r="V26" s="52">
        <v>150876.4</v>
      </c>
      <c r="W26" s="52">
        <v>27078</v>
      </c>
      <c r="X26" s="52">
        <v>2770.5</v>
      </c>
    </row>
    <row r="27" spans="1:24" ht="15" customHeight="1">
      <c r="A27" s="13">
        <v>1966</v>
      </c>
      <c r="B27" s="52">
        <v>89023917.599999994</v>
      </c>
      <c r="C27" s="52">
        <v>1462000</v>
      </c>
      <c r="D27" s="52">
        <v>6603124.0999999996</v>
      </c>
      <c r="E27" s="52">
        <v>8718564.0999999996</v>
      </c>
      <c r="F27" s="52">
        <v>8272992</v>
      </c>
      <c r="G27" s="52">
        <v>7783496.7999999998</v>
      </c>
      <c r="H27" s="52">
        <v>6225953.0999999996</v>
      </c>
      <c r="I27" s="52">
        <v>5203577.0999999996</v>
      </c>
      <c r="J27" s="52">
        <v>4934099.8</v>
      </c>
      <c r="K27" s="52">
        <v>5335542.3</v>
      </c>
      <c r="L27" s="52">
        <v>5660538.4000000004</v>
      </c>
      <c r="M27" s="52">
        <v>5387412.0999999996</v>
      </c>
      <c r="N27" s="52">
        <v>4948855.3</v>
      </c>
      <c r="O27" s="52">
        <v>4539045.2</v>
      </c>
      <c r="P27" s="52">
        <v>3886885.6</v>
      </c>
      <c r="Q27" s="52">
        <v>3360690.9</v>
      </c>
      <c r="R27" s="52">
        <v>2798608.8</v>
      </c>
      <c r="S27" s="52">
        <v>2008369.2</v>
      </c>
      <c r="T27" s="52">
        <v>1190974.7</v>
      </c>
      <c r="U27" s="52">
        <v>511800.3</v>
      </c>
      <c r="V27" s="52">
        <v>159979.79999999999</v>
      </c>
      <c r="W27" s="52">
        <v>28523</v>
      </c>
      <c r="X27" s="52">
        <v>2885</v>
      </c>
    </row>
    <row r="28" spans="1:24" ht="15" customHeight="1">
      <c r="A28" s="13">
        <v>1967</v>
      </c>
      <c r="B28" s="52">
        <v>89948421.799999997</v>
      </c>
      <c r="C28" s="52">
        <v>1425000</v>
      </c>
      <c r="D28" s="52">
        <v>6376478.6000000006</v>
      </c>
      <c r="E28" s="52">
        <v>8711370.0999999996</v>
      </c>
      <c r="F28" s="52">
        <v>8425476.4000000004</v>
      </c>
      <c r="G28" s="52">
        <v>7783107.4000000004</v>
      </c>
      <c r="H28" s="52">
        <v>6690678.4000000004</v>
      </c>
      <c r="I28" s="52">
        <v>5411459.2000000011</v>
      </c>
      <c r="J28" s="52">
        <v>4934114.5</v>
      </c>
      <c r="K28" s="52">
        <v>5245094.0999999996</v>
      </c>
      <c r="L28" s="52">
        <v>5597160.6999999993</v>
      </c>
      <c r="M28" s="52">
        <v>5504415.2999999998</v>
      </c>
      <c r="N28" s="52">
        <v>4993470.9000000004</v>
      </c>
      <c r="O28" s="52">
        <v>4616228.3</v>
      </c>
      <c r="P28" s="52">
        <v>3972284.3</v>
      </c>
      <c r="Q28" s="52">
        <v>3380679.2</v>
      </c>
      <c r="R28" s="52">
        <v>2833876.4</v>
      </c>
      <c r="S28" s="52">
        <v>2076532.8</v>
      </c>
      <c r="T28" s="52">
        <v>1232122.8</v>
      </c>
      <c r="U28" s="52">
        <v>538040.6</v>
      </c>
      <c r="V28" s="52">
        <v>167395.29999999999</v>
      </c>
      <c r="W28" s="52">
        <v>30251.5</v>
      </c>
      <c r="X28" s="52">
        <v>3185</v>
      </c>
    </row>
    <row r="29" spans="1:24" ht="15" customHeight="1">
      <c r="A29" s="13">
        <v>1968</v>
      </c>
      <c r="B29" s="52">
        <v>90825908.700000003</v>
      </c>
      <c r="C29" s="52">
        <v>1386000</v>
      </c>
      <c r="D29" s="52">
        <v>6136216.7000000002</v>
      </c>
      <c r="E29" s="52">
        <v>8672414.1999999993</v>
      </c>
      <c r="F29" s="52">
        <v>8561037.1000000015</v>
      </c>
      <c r="G29" s="52">
        <v>7894153.3999999994</v>
      </c>
      <c r="H29" s="52">
        <v>6902622</v>
      </c>
      <c r="I29" s="52">
        <v>5756199.6999999993</v>
      </c>
      <c r="J29" s="52">
        <v>4977239.8</v>
      </c>
      <c r="K29" s="52">
        <v>5152936.3</v>
      </c>
      <c r="L29" s="52">
        <v>5554680.5999999996</v>
      </c>
      <c r="M29" s="52">
        <v>5564769.6000000006</v>
      </c>
      <c r="N29" s="52">
        <v>5040464.7</v>
      </c>
      <c r="O29" s="52">
        <v>4676669.5999999996</v>
      </c>
      <c r="P29" s="52">
        <v>4065039.6</v>
      </c>
      <c r="Q29" s="52">
        <v>3431855.9</v>
      </c>
      <c r="R29" s="52">
        <v>2844654.9</v>
      </c>
      <c r="S29" s="52">
        <v>2155057.1</v>
      </c>
      <c r="T29" s="52">
        <v>1275680.8999999999</v>
      </c>
      <c r="U29" s="52">
        <v>568212.4</v>
      </c>
      <c r="V29" s="52">
        <v>174431.2</v>
      </c>
      <c r="W29" s="52">
        <v>32114.5</v>
      </c>
      <c r="X29" s="52">
        <v>3458.5</v>
      </c>
    </row>
    <row r="30" spans="1:24" ht="15" customHeight="1">
      <c r="A30" s="13">
        <v>1969</v>
      </c>
      <c r="B30" s="52">
        <v>91703041.899999991</v>
      </c>
      <c r="C30" s="52">
        <v>1414000</v>
      </c>
      <c r="D30" s="52">
        <v>5870869.7999999998</v>
      </c>
      <c r="E30" s="52">
        <v>8616301.7000000011</v>
      </c>
      <c r="F30" s="52">
        <v>8658516.3000000007</v>
      </c>
      <c r="G30" s="52">
        <v>8042887.5</v>
      </c>
      <c r="H30" s="52">
        <v>7179776.6000000006</v>
      </c>
      <c r="I30" s="52">
        <v>6013001.6999999993</v>
      </c>
      <c r="J30" s="52">
        <v>5058793.5</v>
      </c>
      <c r="K30" s="52">
        <v>5061553.5</v>
      </c>
      <c r="L30" s="52">
        <v>5476206</v>
      </c>
      <c r="M30" s="52">
        <v>5612893.5999999996</v>
      </c>
      <c r="N30" s="52">
        <v>5100623.3</v>
      </c>
      <c r="O30" s="52">
        <v>4736940.0999999996</v>
      </c>
      <c r="P30" s="52">
        <v>4166359</v>
      </c>
      <c r="Q30" s="52">
        <v>3464328.5</v>
      </c>
      <c r="R30" s="52">
        <v>2866774</v>
      </c>
      <c r="S30" s="52">
        <v>2208522.5</v>
      </c>
      <c r="T30" s="52">
        <v>1336283</v>
      </c>
      <c r="U30" s="52">
        <v>600445.30000000005</v>
      </c>
      <c r="V30" s="52">
        <v>180483</v>
      </c>
      <c r="W30" s="52">
        <v>33746.5</v>
      </c>
      <c r="X30" s="52">
        <v>3736.5</v>
      </c>
    </row>
    <row r="31" spans="1:24" ht="15" customHeight="1">
      <c r="A31" s="13">
        <v>1970</v>
      </c>
      <c r="B31" s="52">
        <v>92660738.400000006</v>
      </c>
      <c r="C31" s="52">
        <v>1480575</v>
      </c>
      <c r="D31" s="52">
        <v>5729581</v>
      </c>
      <c r="E31" s="52">
        <v>8437939</v>
      </c>
      <c r="F31" s="52">
        <v>8759139</v>
      </c>
      <c r="G31" s="52">
        <v>8193848</v>
      </c>
      <c r="H31" s="52">
        <v>7507070</v>
      </c>
      <c r="I31" s="52">
        <v>6192494</v>
      </c>
      <c r="J31" s="52">
        <v>5183089</v>
      </c>
      <c r="K31" s="52">
        <v>4971028</v>
      </c>
      <c r="L31" s="52">
        <v>5411465</v>
      </c>
      <c r="M31" s="52">
        <v>5628907</v>
      </c>
      <c r="N31" s="52">
        <v>5181517</v>
      </c>
      <c r="O31" s="52">
        <v>4776557</v>
      </c>
      <c r="P31" s="52">
        <v>4299497</v>
      </c>
      <c r="Q31" s="52">
        <v>3472502</v>
      </c>
      <c r="R31" s="52">
        <v>2898421</v>
      </c>
      <c r="S31" s="52">
        <v>2267494</v>
      </c>
      <c r="T31" s="52">
        <v>1405791.2</v>
      </c>
      <c r="U31" s="52">
        <v>632242.30000000005</v>
      </c>
      <c r="V31" s="52">
        <v>191178</v>
      </c>
      <c r="W31" s="52">
        <v>36240.400000000001</v>
      </c>
      <c r="X31" s="52">
        <v>4163.5</v>
      </c>
    </row>
    <row r="32" spans="1:24" ht="15" customHeight="1">
      <c r="A32" s="13">
        <v>1971</v>
      </c>
      <c r="B32" s="52">
        <v>93531319.599999979</v>
      </c>
      <c r="C32" s="52">
        <v>1477000</v>
      </c>
      <c r="D32" s="52">
        <v>5692563.5</v>
      </c>
      <c r="E32" s="52">
        <v>8169334.7000000002</v>
      </c>
      <c r="F32" s="52">
        <v>8832100</v>
      </c>
      <c r="G32" s="52">
        <v>8349801.6000000006</v>
      </c>
      <c r="H32" s="52">
        <v>7892834.4000000004</v>
      </c>
      <c r="I32" s="52">
        <v>6297960.9000000004</v>
      </c>
      <c r="J32" s="52">
        <v>5287854.5</v>
      </c>
      <c r="K32" s="52">
        <v>4949761.0999999996</v>
      </c>
      <c r="L32" s="52">
        <v>5335570.4000000004</v>
      </c>
      <c r="M32" s="52">
        <v>5609975</v>
      </c>
      <c r="N32" s="52">
        <v>5281938.3</v>
      </c>
      <c r="O32" s="52">
        <v>4826034</v>
      </c>
      <c r="P32" s="52">
        <v>4356057.0999999996</v>
      </c>
      <c r="Q32" s="52">
        <v>3561934.3</v>
      </c>
      <c r="R32" s="52">
        <v>2943898.7</v>
      </c>
      <c r="S32" s="52">
        <v>2310077.7000000002</v>
      </c>
      <c r="T32" s="52">
        <v>1447772.3</v>
      </c>
      <c r="U32" s="52">
        <v>662343.30000000005</v>
      </c>
      <c r="V32" s="52">
        <v>202432.5</v>
      </c>
      <c r="W32" s="52">
        <v>39583.300000000003</v>
      </c>
      <c r="X32" s="52">
        <v>4492</v>
      </c>
    </row>
    <row r="33" spans="1:256" ht="15" customHeight="1">
      <c r="A33" s="13">
        <v>1972</v>
      </c>
      <c r="B33" s="52">
        <v>94294219.700000003</v>
      </c>
      <c r="C33" s="52">
        <v>1349000</v>
      </c>
      <c r="D33" s="52">
        <v>5734101.0999999996</v>
      </c>
      <c r="E33" s="52">
        <v>7898737.1000000006</v>
      </c>
      <c r="F33" s="52">
        <v>8811872.6999999993</v>
      </c>
      <c r="G33" s="52">
        <v>8523156</v>
      </c>
      <c r="H33" s="52">
        <v>7863178.5</v>
      </c>
      <c r="I33" s="52">
        <v>6770852.5</v>
      </c>
      <c r="J33" s="52">
        <v>5481370.6999999993</v>
      </c>
      <c r="K33" s="52">
        <v>4944968.5999999996</v>
      </c>
      <c r="L33" s="52">
        <v>5245353.0999999996</v>
      </c>
      <c r="M33" s="52">
        <v>5549352.6000000006</v>
      </c>
      <c r="N33" s="52">
        <v>5402146.9000000004</v>
      </c>
      <c r="O33" s="52">
        <v>4863874.3</v>
      </c>
      <c r="P33" s="52">
        <v>4423468.2</v>
      </c>
      <c r="Q33" s="52">
        <v>3677631</v>
      </c>
      <c r="R33" s="52">
        <v>2973253</v>
      </c>
      <c r="S33" s="52">
        <v>2333446.2999999998</v>
      </c>
      <c r="T33" s="52">
        <v>1499587.4</v>
      </c>
      <c r="U33" s="52">
        <v>687885.2</v>
      </c>
      <c r="V33" s="52">
        <v>214230.7</v>
      </c>
      <c r="W33" s="52">
        <v>41889.800000000003</v>
      </c>
      <c r="X33" s="52">
        <v>4864</v>
      </c>
    </row>
    <row r="34" spans="1:256" ht="15" customHeight="1">
      <c r="A34" s="13">
        <v>1973</v>
      </c>
      <c r="B34" s="52">
        <v>94969631</v>
      </c>
      <c r="C34" s="52">
        <v>1270000</v>
      </c>
      <c r="D34" s="52">
        <v>5692278.5999999996</v>
      </c>
      <c r="E34" s="52">
        <v>7597895.8000000007</v>
      </c>
      <c r="F34" s="52">
        <v>8769046</v>
      </c>
      <c r="G34" s="52">
        <v>8680511.1000000015</v>
      </c>
      <c r="H34" s="52">
        <v>7980646.1000000006</v>
      </c>
      <c r="I34" s="52">
        <v>6958845.7999999989</v>
      </c>
      <c r="J34" s="52">
        <v>5799761.2000000011</v>
      </c>
      <c r="K34" s="52">
        <v>4996505.2</v>
      </c>
      <c r="L34" s="52">
        <v>5139955.2</v>
      </c>
      <c r="M34" s="52">
        <v>5514018.8000000007</v>
      </c>
      <c r="N34" s="52">
        <v>5466350.1000000006</v>
      </c>
      <c r="O34" s="52">
        <v>4911125.5</v>
      </c>
      <c r="P34" s="52">
        <v>4484275.5</v>
      </c>
      <c r="Q34" s="52">
        <v>3780904.1</v>
      </c>
      <c r="R34" s="52">
        <v>3034775.6</v>
      </c>
      <c r="S34" s="52">
        <v>2341325.1</v>
      </c>
      <c r="T34" s="52">
        <v>1556811.2</v>
      </c>
      <c r="U34" s="52">
        <v>718164.4</v>
      </c>
      <c r="V34" s="52">
        <v>227296.5</v>
      </c>
      <c r="W34" s="52">
        <v>44039.199999999997</v>
      </c>
      <c r="X34" s="52">
        <v>5100</v>
      </c>
    </row>
    <row r="35" spans="1:256" ht="15" customHeight="1">
      <c r="A35" s="13">
        <v>1974</v>
      </c>
      <c r="B35" s="52">
        <v>95624090.200000003</v>
      </c>
      <c r="C35" s="52">
        <v>1243000</v>
      </c>
      <c r="D35" s="52">
        <v>5525318.2000000002</v>
      </c>
      <c r="E35" s="52">
        <v>7377744.3000000007</v>
      </c>
      <c r="F35" s="52">
        <v>8700449.9000000004</v>
      </c>
      <c r="G35" s="52">
        <v>8790576.5999999996</v>
      </c>
      <c r="H35" s="52">
        <v>8130565.7000000002</v>
      </c>
      <c r="I35" s="52">
        <v>7249434.0999999996</v>
      </c>
      <c r="J35" s="52">
        <v>6016289.7000000002</v>
      </c>
      <c r="K35" s="52">
        <v>5076819.5</v>
      </c>
      <c r="L35" s="52">
        <v>5038338.4000000004</v>
      </c>
      <c r="M35" s="52">
        <v>5446539.9000000004</v>
      </c>
      <c r="N35" s="52">
        <v>5517480.5999999996</v>
      </c>
      <c r="O35" s="52">
        <v>4972503.0999999996</v>
      </c>
      <c r="P35" s="52">
        <v>4541939.4000000004</v>
      </c>
      <c r="Q35" s="52">
        <v>3882150</v>
      </c>
      <c r="R35" s="52">
        <v>3089980.3</v>
      </c>
      <c r="S35" s="52">
        <v>2373084.4</v>
      </c>
      <c r="T35" s="52">
        <v>1598722.3</v>
      </c>
      <c r="U35" s="52">
        <v>759251.8</v>
      </c>
      <c r="V35" s="52">
        <v>242345</v>
      </c>
      <c r="W35" s="52">
        <v>46074</v>
      </c>
      <c r="X35" s="52">
        <v>5483</v>
      </c>
    </row>
    <row r="36" spans="1:256" ht="15" customHeight="1">
      <c r="A36" s="13">
        <v>1975</v>
      </c>
      <c r="B36" s="52">
        <v>96330304.799999997</v>
      </c>
      <c r="C36" s="52">
        <v>1280000</v>
      </c>
      <c r="D36" s="52">
        <v>5304734.2</v>
      </c>
      <c r="E36" s="52">
        <v>7264516.1000000006</v>
      </c>
      <c r="F36" s="52">
        <v>8527191.9000000004</v>
      </c>
      <c r="G36" s="52">
        <v>8882539.1999999993</v>
      </c>
      <c r="H36" s="52">
        <v>8306502.2000000002</v>
      </c>
      <c r="I36" s="52">
        <v>7574741.9000000004</v>
      </c>
      <c r="J36" s="52">
        <v>6179705.2000000002</v>
      </c>
      <c r="K36" s="52">
        <v>5169092.9000000004</v>
      </c>
      <c r="L36" s="52">
        <v>4959042.3</v>
      </c>
      <c r="M36" s="52">
        <v>5378511.2000000002</v>
      </c>
      <c r="N36" s="52">
        <v>5545472.5</v>
      </c>
      <c r="O36" s="52">
        <v>5050568</v>
      </c>
      <c r="P36" s="52">
        <v>4589056.5999999996</v>
      </c>
      <c r="Q36" s="52">
        <v>3989761.7</v>
      </c>
      <c r="R36" s="52">
        <v>3142036.2</v>
      </c>
      <c r="S36" s="52">
        <v>2418464.7000000002</v>
      </c>
      <c r="T36" s="52">
        <v>1649183.1</v>
      </c>
      <c r="U36" s="52">
        <v>804306.3</v>
      </c>
      <c r="V36" s="52">
        <v>258874.7</v>
      </c>
      <c r="W36" s="52">
        <v>50090.5</v>
      </c>
      <c r="X36" s="52">
        <v>5913.4</v>
      </c>
    </row>
    <row r="37" spans="1:256" ht="15" customHeight="1">
      <c r="A37" s="13">
        <v>1976</v>
      </c>
      <c r="B37" s="52">
        <v>97018796.000000015</v>
      </c>
      <c r="C37" s="52">
        <v>1261000</v>
      </c>
      <c r="D37" s="52">
        <v>5097423.2</v>
      </c>
      <c r="E37" s="52">
        <v>7267231.2999999998</v>
      </c>
      <c r="F37" s="52">
        <v>8249684.0999999996</v>
      </c>
      <c r="G37" s="52">
        <v>8954460.8000000007</v>
      </c>
      <c r="H37" s="52">
        <v>8474335.9000000004</v>
      </c>
      <c r="I37" s="52">
        <v>7964052.1999999993</v>
      </c>
      <c r="J37" s="52">
        <v>6291390.5</v>
      </c>
      <c r="K37" s="52">
        <v>5278741.0999999996</v>
      </c>
      <c r="L37" s="52">
        <v>4924341.8</v>
      </c>
      <c r="M37" s="52">
        <v>5312811.4000000004</v>
      </c>
      <c r="N37" s="52">
        <v>5524668.8000000007</v>
      </c>
      <c r="O37" s="52">
        <v>5152354</v>
      </c>
      <c r="P37" s="52">
        <v>4638278.9000000004</v>
      </c>
      <c r="Q37" s="52">
        <v>4056867.4</v>
      </c>
      <c r="R37" s="52">
        <v>3229237.4</v>
      </c>
      <c r="S37" s="52">
        <v>2469323.2000000002</v>
      </c>
      <c r="T37" s="52">
        <v>1692865.7</v>
      </c>
      <c r="U37" s="52">
        <v>841891.9</v>
      </c>
      <c r="V37" s="52">
        <v>276904.59999999998</v>
      </c>
      <c r="W37" s="52">
        <v>54362</v>
      </c>
      <c r="X37" s="52">
        <v>6569.8</v>
      </c>
    </row>
    <row r="38" spans="1:256" ht="15" customHeight="1">
      <c r="A38" s="13">
        <v>1977</v>
      </c>
      <c r="B38" s="52">
        <v>97765145.100000039</v>
      </c>
      <c r="C38" s="52">
        <v>1322000</v>
      </c>
      <c r="D38" s="52">
        <v>4997951</v>
      </c>
      <c r="E38" s="52">
        <v>7183892.8999999994</v>
      </c>
      <c r="F38" s="52">
        <v>7972508.7000000002</v>
      </c>
      <c r="G38" s="52">
        <v>8927675.3999999985</v>
      </c>
      <c r="H38" s="52">
        <v>8662441.4000000004</v>
      </c>
      <c r="I38" s="52">
        <v>7921857.2000000002</v>
      </c>
      <c r="J38" s="52">
        <v>6799874.0999999996</v>
      </c>
      <c r="K38" s="52">
        <v>5463532.2000000002</v>
      </c>
      <c r="L38" s="52">
        <v>4920388.0999999996</v>
      </c>
      <c r="M38" s="52">
        <v>5219677.5999999996</v>
      </c>
      <c r="N38" s="52">
        <v>5473601.7999999998</v>
      </c>
      <c r="O38" s="52">
        <v>5259383.2</v>
      </c>
      <c r="P38" s="52">
        <v>4688584.4000000004</v>
      </c>
      <c r="Q38" s="52">
        <v>4129504.4</v>
      </c>
      <c r="R38" s="52">
        <v>3329269.4</v>
      </c>
      <c r="S38" s="52">
        <v>2515514.5</v>
      </c>
      <c r="T38" s="52">
        <v>1731492.9</v>
      </c>
      <c r="U38" s="52">
        <v>886593.7</v>
      </c>
      <c r="V38" s="52">
        <v>293160.7</v>
      </c>
      <c r="W38" s="52">
        <v>59164.2</v>
      </c>
      <c r="X38" s="52">
        <v>7077.3</v>
      </c>
    </row>
    <row r="39" spans="1:256" ht="15" customHeight="1">
      <c r="A39" s="13">
        <v>1978</v>
      </c>
      <c r="B39" s="52">
        <v>98520322.799999997</v>
      </c>
      <c r="C39" s="52">
        <v>1342000</v>
      </c>
      <c r="D39" s="52">
        <v>5031969.0999999996</v>
      </c>
      <c r="E39" s="52">
        <v>7057484.5</v>
      </c>
      <c r="F39" s="52">
        <v>7684359.5</v>
      </c>
      <c r="G39" s="52">
        <v>8865397.3000000007</v>
      </c>
      <c r="H39" s="52">
        <v>8820831.6999999993</v>
      </c>
      <c r="I39" s="52">
        <v>8048295.0999999996</v>
      </c>
      <c r="J39" s="52">
        <v>7014824.5</v>
      </c>
      <c r="K39" s="52">
        <v>5770719.4000000004</v>
      </c>
      <c r="L39" s="52">
        <v>4988270.3</v>
      </c>
      <c r="M39" s="52">
        <v>5095495.5999999996</v>
      </c>
      <c r="N39" s="52">
        <v>5457968.9000000004</v>
      </c>
      <c r="O39" s="52">
        <v>5306640.3</v>
      </c>
      <c r="P39" s="52">
        <v>4750069.0999999996</v>
      </c>
      <c r="Q39" s="52">
        <v>4198695.0999999996</v>
      </c>
      <c r="R39" s="52">
        <v>3421620.2</v>
      </c>
      <c r="S39" s="52">
        <v>2578226.1</v>
      </c>
      <c r="T39" s="52">
        <v>1766802.5</v>
      </c>
      <c r="U39" s="52">
        <v>933986</v>
      </c>
      <c r="V39" s="52">
        <v>314333.40000000002</v>
      </c>
      <c r="W39" s="52">
        <v>64616</v>
      </c>
      <c r="X39" s="52">
        <v>7718.2</v>
      </c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5" customHeight="1">
      <c r="A40" s="13">
        <v>1979</v>
      </c>
      <c r="B40" s="52">
        <v>99296887.099999994</v>
      </c>
      <c r="C40" s="52">
        <v>1376000</v>
      </c>
      <c r="D40" s="52">
        <v>5107662.7</v>
      </c>
      <c r="E40" s="52">
        <v>6864992.7999999998</v>
      </c>
      <c r="F40" s="52">
        <v>7467431.5999999996</v>
      </c>
      <c r="G40" s="52">
        <v>8774667.0999999996</v>
      </c>
      <c r="H40" s="52">
        <v>8929027.5</v>
      </c>
      <c r="I40" s="52">
        <v>8214179.5</v>
      </c>
      <c r="J40" s="52">
        <v>7320191.9000000004</v>
      </c>
      <c r="K40" s="52">
        <v>5981097.7000000002</v>
      </c>
      <c r="L40" s="52">
        <v>5079394.4000000004</v>
      </c>
      <c r="M40" s="52">
        <v>4989346</v>
      </c>
      <c r="N40" s="52">
        <v>5395524.2999999998</v>
      </c>
      <c r="O40" s="52">
        <v>5373134.9000000004</v>
      </c>
      <c r="P40" s="52">
        <v>4801710</v>
      </c>
      <c r="Q40" s="52">
        <v>4266325.8</v>
      </c>
      <c r="R40" s="52">
        <v>3508816.2</v>
      </c>
      <c r="S40" s="52">
        <v>2642115</v>
      </c>
      <c r="T40" s="52">
        <v>1810619</v>
      </c>
      <c r="U40" s="52">
        <v>975294.6</v>
      </c>
      <c r="V40" s="52">
        <v>339744.1</v>
      </c>
      <c r="W40" s="52">
        <v>71254</v>
      </c>
      <c r="X40" s="52">
        <v>8358</v>
      </c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5" customHeight="1">
      <c r="A41" s="13">
        <v>1980</v>
      </c>
      <c r="B41" s="52">
        <v>100074746.30000001</v>
      </c>
      <c r="C41" s="52">
        <v>1387592</v>
      </c>
      <c r="D41" s="52">
        <v>5191967</v>
      </c>
      <c r="E41" s="52">
        <v>6666082</v>
      </c>
      <c r="F41" s="52">
        <v>7366026</v>
      </c>
      <c r="G41" s="52">
        <v>8611758</v>
      </c>
      <c r="H41" s="52">
        <v>8997678</v>
      </c>
      <c r="I41" s="52">
        <v>8420594</v>
      </c>
      <c r="J41" s="52">
        <v>7641161</v>
      </c>
      <c r="K41" s="52">
        <v>6161834</v>
      </c>
      <c r="L41" s="52">
        <v>5146247</v>
      </c>
      <c r="M41" s="52">
        <v>4930836</v>
      </c>
      <c r="N41" s="52">
        <v>5319009</v>
      </c>
      <c r="O41" s="52">
        <v>5423387</v>
      </c>
      <c r="P41" s="52">
        <v>4865045</v>
      </c>
      <c r="Q41" s="52">
        <v>4325985</v>
      </c>
      <c r="R41" s="52">
        <v>3587660</v>
      </c>
      <c r="S41" s="52">
        <v>2712275</v>
      </c>
      <c r="T41" s="52">
        <v>1853936.5</v>
      </c>
      <c r="U41" s="52">
        <v>1014165.4</v>
      </c>
      <c r="V41" s="52">
        <v>364903.8</v>
      </c>
      <c r="W41" s="52">
        <v>77294.2</v>
      </c>
      <c r="X41" s="52">
        <v>9310.4</v>
      </c>
      <c r="Y41" s="21"/>
      <c r="Z41" s="21"/>
      <c r="AA41" s="21"/>
      <c r="AB41" s="21"/>
      <c r="AC41" s="21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5" customHeight="1">
      <c r="A42" s="13">
        <v>1981</v>
      </c>
      <c r="B42" s="52">
        <v>100768333.49999999</v>
      </c>
      <c r="C42" s="52">
        <v>1439000</v>
      </c>
      <c r="D42" s="52">
        <v>5317373</v>
      </c>
      <c r="E42" s="52">
        <v>6426372.9000000004</v>
      </c>
      <c r="F42" s="52">
        <v>7390810.7999999989</v>
      </c>
      <c r="G42" s="52">
        <v>8314548.3999999994</v>
      </c>
      <c r="H42" s="52">
        <v>9055865</v>
      </c>
      <c r="I42" s="52">
        <v>8568729.2999999989</v>
      </c>
      <c r="J42" s="52">
        <v>8020271.7000000011</v>
      </c>
      <c r="K42" s="52">
        <v>6269092.6999999993</v>
      </c>
      <c r="L42" s="52">
        <v>5257645.5999999996</v>
      </c>
      <c r="M42" s="52">
        <v>4878033</v>
      </c>
      <c r="N42" s="52">
        <v>5253322.7</v>
      </c>
      <c r="O42" s="52">
        <v>5401170.8000000007</v>
      </c>
      <c r="P42" s="52">
        <v>4960671</v>
      </c>
      <c r="Q42" s="52">
        <v>4367057.8</v>
      </c>
      <c r="R42" s="52">
        <v>3659176.1</v>
      </c>
      <c r="S42" s="52">
        <v>2773727.6</v>
      </c>
      <c r="T42" s="52">
        <v>1885817.8</v>
      </c>
      <c r="U42" s="52">
        <v>1050483.2</v>
      </c>
      <c r="V42" s="52">
        <v>385651.20000000001</v>
      </c>
      <c r="W42" s="52">
        <v>83347.100000000006</v>
      </c>
      <c r="X42" s="52">
        <v>10165.799999999999</v>
      </c>
      <c r="Y42" s="21"/>
      <c r="Z42" s="21"/>
      <c r="AA42" s="21"/>
      <c r="AB42" s="21"/>
      <c r="AC42" s="21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5" customHeight="1">
      <c r="A43" s="13">
        <v>1982</v>
      </c>
      <c r="B43" s="52">
        <v>101458844.70000002</v>
      </c>
      <c r="C43" s="52">
        <v>1449000</v>
      </c>
      <c r="D43" s="52">
        <v>5423735.2999999998</v>
      </c>
      <c r="E43" s="52">
        <v>6370842.9000000004</v>
      </c>
      <c r="F43" s="52">
        <v>7324243.1999999993</v>
      </c>
      <c r="G43" s="52">
        <v>8038001.2999999998</v>
      </c>
      <c r="H43" s="52">
        <v>9000788.1999999993</v>
      </c>
      <c r="I43" s="52">
        <v>8750283.8999999985</v>
      </c>
      <c r="J43" s="52">
        <v>7946249.2999999998</v>
      </c>
      <c r="K43" s="52">
        <v>6796861.2000000002</v>
      </c>
      <c r="L43" s="52">
        <v>5422276.2000000002</v>
      </c>
      <c r="M43" s="52">
        <v>4877725</v>
      </c>
      <c r="N43" s="52">
        <v>5140940.4000000004</v>
      </c>
      <c r="O43" s="52">
        <v>5354219.5</v>
      </c>
      <c r="P43" s="52">
        <v>5055479.8</v>
      </c>
      <c r="Q43" s="52">
        <v>4416569.0999999996</v>
      </c>
      <c r="R43" s="52">
        <v>3730490.4</v>
      </c>
      <c r="S43" s="52">
        <v>2840389.9</v>
      </c>
      <c r="T43" s="52">
        <v>1926590.4</v>
      </c>
      <c r="U43" s="52">
        <v>1082839.3</v>
      </c>
      <c r="V43" s="52">
        <v>410449.7</v>
      </c>
      <c r="W43" s="52">
        <v>89495.7</v>
      </c>
      <c r="X43" s="52">
        <v>11374</v>
      </c>
      <c r="Y43" s="21"/>
      <c r="Z43" s="21"/>
      <c r="AA43" s="21"/>
      <c r="AB43" s="21"/>
      <c r="AC43" s="21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5" customHeight="1">
      <c r="A44" s="13">
        <v>1983</v>
      </c>
      <c r="B44" s="52">
        <v>102144827.70000002</v>
      </c>
      <c r="C44" s="52">
        <v>1448000</v>
      </c>
      <c r="D44" s="52">
        <v>5540111.5</v>
      </c>
      <c r="E44" s="52">
        <v>6399286.0999999996</v>
      </c>
      <c r="F44" s="52">
        <v>7214344.2000000002</v>
      </c>
      <c r="G44" s="52">
        <v>7754952.4000000004</v>
      </c>
      <c r="H44" s="52">
        <v>8920660.3000000007</v>
      </c>
      <c r="I44" s="52">
        <v>8884957.0999999996</v>
      </c>
      <c r="J44" s="52">
        <v>8061313.9999999991</v>
      </c>
      <c r="K44" s="52">
        <v>7013006.7000000002</v>
      </c>
      <c r="L44" s="52">
        <v>5718315.9000000004</v>
      </c>
      <c r="M44" s="52">
        <v>4940731.5</v>
      </c>
      <c r="N44" s="52">
        <v>5006703.4000000004</v>
      </c>
      <c r="O44" s="52">
        <v>5338702.7</v>
      </c>
      <c r="P44" s="52">
        <v>5096620.9000000004</v>
      </c>
      <c r="Q44" s="52">
        <v>4471588.5</v>
      </c>
      <c r="R44" s="52">
        <v>3799983.2</v>
      </c>
      <c r="S44" s="52">
        <v>2909238.6</v>
      </c>
      <c r="T44" s="52">
        <v>1968500.1</v>
      </c>
      <c r="U44" s="52">
        <v>1112150.3999999999</v>
      </c>
      <c r="V44" s="52">
        <v>435955.1</v>
      </c>
      <c r="W44" s="52">
        <v>97147.4</v>
      </c>
      <c r="X44" s="52">
        <v>12557.7</v>
      </c>
      <c r="Y44" s="21"/>
      <c r="Z44" s="21"/>
      <c r="AA44" s="21"/>
      <c r="AB44" s="21"/>
      <c r="AC44" s="21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5" customHeight="1">
      <c r="A45" s="13">
        <v>1984</v>
      </c>
      <c r="B45" s="52">
        <v>102766995.69999997</v>
      </c>
      <c r="C45" s="52">
        <v>1416000</v>
      </c>
      <c r="D45" s="52">
        <v>5600529.1000000006</v>
      </c>
      <c r="E45" s="52">
        <v>6497889.7000000002</v>
      </c>
      <c r="F45" s="52">
        <v>7023238.5</v>
      </c>
      <c r="G45" s="52">
        <v>7555517.9000000004</v>
      </c>
      <c r="H45" s="52">
        <v>8823815.7999999989</v>
      </c>
      <c r="I45" s="52">
        <v>8970611.4000000004</v>
      </c>
      <c r="J45" s="52">
        <v>8214611.2999999998</v>
      </c>
      <c r="K45" s="52">
        <v>7309133.1999999993</v>
      </c>
      <c r="L45" s="52">
        <v>5919123.5</v>
      </c>
      <c r="M45" s="52">
        <v>5019528.9000000004</v>
      </c>
      <c r="N45" s="52">
        <v>4904397.2</v>
      </c>
      <c r="O45" s="52">
        <v>5259168.3</v>
      </c>
      <c r="P45" s="52">
        <v>5172666.4000000004</v>
      </c>
      <c r="Q45" s="52">
        <v>4505762.5</v>
      </c>
      <c r="R45" s="52">
        <v>3865628.6</v>
      </c>
      <c r="S45" s="52">
        <v>2976704.1</v>
      </c>
      <c r="T45" s="52">
        <v>2017064.3</v>
      </c>
      <c r="U45" s="52">
        <v>1138547.6000000001</v>
      </c>
      <c r="V45" s="52">
        <v>457233.3</v>
      </c>
      <c r="W45" s="52">
        <v>105971.6</v>
      </c>
      <c r="X45" s="52">
        <v>13852.5</v>
      </c>
      <c r="Y45" s="21"/>
      <c r="Z45" s="21"/>
      <c r="AA45" s="21"/>
      <c r="AB45" s="21"/>
      <c r="AC45" s="2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5" customHeight="1">
      <c r="A46" s="13">
        <v>1985</v>
      </c>
      <c r="B46" s="52">
        <v>103440185.39999999</v>
      </c>
      <c r="C46" s="52">
        <v>1457000</v>
      </c>
      <c r="D46" s="52">
        <v>5592372.9000000004</v>
      </c>
      <c r="E46" s="52">
        <v>6625632.6000000006</v>
      </c>
      <c r="F46" s="52">
        <v>6790484.9000000004</v>
      </c>
      <c r="G46" s="52">
        <v>7498488.6000000006</v>
      </c>
      <c r="H46" s="52">
        <v>8636801.0999999996</v>
      </c>
      <c r="I46" s="52">
        <v>9035645.9000000004</v>
      </c>
      <c r="J46" s="52">
        <v>8393516.5</v>
      </c>
      <c r="K46" s="52">
        <v>7627450.5999999996</v>
      </c>
      <c r="L46" s="52">
        <v>6093312.0999999996</v>
      </c>
      <c r="M46" s="52">
        <v>5082784.5999999996</v>
      </c>
      <c r="N46" s="52">
        <v>4842673.9000000004</v>
      </c>
      <c r="O46" s="52">
        <v>5172606.5</v>
      </c>
      <c r="P46" s="52">
        <v>5230451.3</v>
      </c>
      <c r="Q46" s="52">
        <v>4555334.5</v>
      </c>
      <c r="R46" s="52">
        <v>3922448.5</v>
      </c>
      <c r="S46" s="52">
        <v>3043264.7</v>
      </c>
      <c r="T46" s="52">
        <v>2066039.1</v>
      </c>
      <c r="U46" s="52">
        <v>1166783.5</v>
      </c>
      <c r="V46" s="52">
        <v>478008.7</v>
      </c>
      <c r="W46" s="52">
        <v>114127.8</v>
      </c>
      <c r="X46" s="52">
        <v>14957.1</v>
      </c>
      <c r="Y46" s="21"/>
      <c r="Z46" s="21"/>
      <c r="AA46" s="21"/>
      <c r="AB46" s="21"/>
      <c r="AC46" s="2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5" customHeight="1">
      <c r="A47" s="13">
        <v>1986</v>
      </c>
      <c r="B47" s="52">
        <v>104109190.70000002</v>
      </c>
      <c r="C47" s="52">
        <v>1460000</v>
      </c>
      <c r="D47" s="52">
        <v>5610037.0999999996</v>
      </c>
      <c r="E47" s="52">
        <v>6796884.7000000002</v>
      </c>
      <c r="F47" s="52">
        <v>6502842</v>
      </c>
      <c r="G47" s="52">
        <v>7558964.1999999993</v>
      </c>
      <c r="H47" s="52">
        <v>8330995.2999999998</v>
      </c>
      <c r="I47" s="52">
        <v>9109198.0999999996</v>
      </c>
      <c r="J47" s="52">
        <v>8537927.8000000007</v>
      </c>
      <c r="K47" s="52">
        <v>8016966.5999999996</v>
      </c>
      <c r="L47" s="52">
        <v>6193146.5999999996</v>
      </c>
      <c r="M47" s="52">
        <v>5207441.7</v>
      </c>
      <c r="N47" s="52">
        <v>4787597.5999999996</v>
      </c>
      <c r="O47" s="52">
        <v>5108387.5</v>
      </c>
      <c r="P47" s="52">
        <v>5213866.2</v>
      </c>
      <c r="Q47" s="52">
        <v>4653179.4000000004</v>
      </c>
      <c r="R47" s="52">
        <v>3956411.3</v>
      </c>
      <c r="S47" s="52">
        <v>3110683.7</v>
      </c>
      <c r="T47" s="52">
        <v>2118449.5</v>
      </c>
      <c r="U47" s="52">
        <v>1199848.3</v>
      </c>
      <c r="V47" s="52">
        <v>499490</v>
      </c>
      <c r="W47" s="52">
        <v>120808.2</v>
      </c>
      <c r="X47" s="52">
        <v>16064.9</v>
      </c>
      <c r="Y47" s="21"/>
      <c r="Z47" s="21"/>
      <c r="AA47" s="21"/>
      <c r="AB47" s="21"/>
      <c r="AC47" s="21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5" customHeight="1">
      <c r="A48" s="13">
        <v>1987</v>
      </c>
      <c r="B48" s="52">
        <v>104771514.8</v>
      </c>
      <c r="C48" s="52">
        <v>1453000</v>
      </c>
      <c r="D48" s="52">
        <v>5668181.0999999996</v>
      </c>
      <c r="E48" s="52">
        <v>6882065.1000000006</v>
      </c>
      <c r="F48" s="52">
        <v>6438220.2999999998</v>
      </c>
      <c r="G48" s="52">
        <v>7504685.3000000007</v>
      </c>
      <c r="H48" s="52">
        <v>8091715.6000000006</v>
      </c>
      <c r="I48" s="52">
        <v>9024588.9000000004</v>
      </c>
      <c r="J48" s="52">
        <v>8759011.8000000007</v>
      </c>
      <c r="K48" s="52">
        <v>7915844.4000000004</v>
      </c>
      <c r="L48" s="52">
        <v>6742034.3000000007</v>
      </c>
      <c r="M48" s="52">
        <v>5342553.5999999996</v>
      </c>
      <c r="N48" s="52">
        <v>4806047.7</v>
      </c>
      <c r="O48" s="52">
        <v>4979838.0999999996</v>
      </c>
      <c r="P48" s="52">
        <v>5160541.5999999996</v>
      </c>
      <c r="Q48" s="52">
        <v>4750293.5</v>
      </c>
      <c r="R48" s="52">
        <v>3998661.5</v>
      </c>
      <c r="S48" s="52">
        <v>3179003.2</v>
      </c>
      <c r="T48" s="52">
        <v>2177719.7000000002</v>
      </c>
      <c r="U48" s="52">
        <v>1235262.2</v>
      </c>
      <c r="V48" s="52">
        <v>517403</v>
      </c>
      <c r="W48" s="52">
        <v>127737.2</v>
      </c>
      <c r="X48" s="52">
        <v>17106.7</v>
      </c>
      <c r="Y48" s="21"/>
      <c r="Z48" s="21"/>
      <c r="AA48" s="21"/>
      <c r="AB48" s="21"/>
      <c r="AC48" s="21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5" customHeight="1">
      <c r="A49" s="13">
        <v>1988</v>
      </c>
      <c r="B49" s="52">
        <v>105439064.8</v>
      </c>
      <c r="C49" s="52">
        <v>1465000</v>
      </c>
      <c r="D49" s="52">
        <v>5688820.4000000004</v>
      </c>
      <c r="E49" s="52">
        <v>7002536.3999999994</v>
      </c>
      <c r="F49" s="52">
        <v>6448253.6999999993</v>
      </c>
      <c r="G49" s="52">
        <v>7403687.6000000006</v>
      </c>
      <c r="H49" s="52">
        <v>7811310.0999999996</v>
      </c>
      <c r="I49" s="52">
        <v>8955071.5999999996</v>
      </c>
      <c r="J49" s="52">
        <v>8896061</v>
      </c>
      <c r="K49" s="52">
        <v>8032190.4000000004</v>
      </c>
      <c r="L49" s="52">
        <v>6963937.1000000006</v>
      </c>
      <c r="M49" s="52">
        <v>5639069.2999999998</v>
      </c>
      <c r="N49" s="52">
        <v>4850296.5</v>
      </c>
      <c r="O49" s="52">
        <v>4864541.5</v>
      </c>
      <c r="P49" s="52">
        <v>5135162.4000000004</v>
      </c>
      <c r="Q49" s="52">
        <v>4794932</v>
      </c>
      <c r="R49" s="52">
        <v>4047846</v>
      </c>
      <c r="S49" s="52">
        <v>3246658.2</v>
      </c>
      <c r="T49" s="52">
        <v>2233485.7000000002</v>
      </c>
      <c r="U49" s="52">
        <v>1270974.8</v>
      </c>
      <c r="V49" s="52">
        <v>536055.4</v>
      </c>
      <c r="W49" s="52">
        <v>134915.1</v>
      </c>
      <c r="X49" s="52">
        <v>18259.599999999999</v>
      </c>
      <c r="Y49" s="21"/>
      <c r="Z49" s="21"/>
      <c r="AA49" s="21"/>
      <c r="AB49" s="21"/>
      <c r="AC49" s="21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5" customHeight="1">
      <c r="A50" s="13">
        <v>1989</v>
      </c>
      <c r="B50" s="52">
        <v>106121222.29999998</v>
      </c>
      <c r="C50" s="52">
        <v>1492000</v>
      </c>
      <c r="D50" s="52">
        <v>5739059.8000000007</v>
      </c>
      <c r="E50" s="52">
        <v>7055427.4000000004</v>
      </c>
      <c r="F50" s="52">
        <v>6541521.0999999996</v>
      </c>
      <c r="G50" s="52">
        <v>7190609.5999999996</v>
      </c>
      <c r="H50" s="52">
        <v>7637425.5000000009</v>
      </c>
      <c r="I50" s="52">
        <v>8869235.1999999993</v>
      </c>
      <c r="J50" s="52">
        <v>8985101.5</v>
      </c>
      <c r="K50" s="52">
        <v>8186896.0999999996</v>
      </c>
      <c r="L50" s="52">
        <v>7265922.8000000007</v>
      </c>
      <c r="M50" s="52">
        <v>5834974.5999999996</v>
      </c>
      <c r="N50" s="52">
        <v>4920054</v>
      </c>
      <c r="O50" s="52">
        <v>4775805.8</v>
      </c>
      <c r="P50" s="52">
        <v>5044022.7</v>
      </c>
      <c r="Q50" s="52">
        <v>4875454.3</v>
      </c>
      <c r="R50" s="52">
        <v>4079060.1</v>
      </c>
      <c r="S50" s="52">
        <v>3311450</v>
      </c>
      <c r="T50" s="52">
        <v>2291810.9</v>
      </c>
      <c r="U50" s="52">
        <v>1308861.8</v>
      </c>
      <c r="V50" s="52">
        <v>554552.19999999995</v>
      </c>
      <c r="W50" s="52">
        <v>142229.79999999999</v>
      </c>
      <c r="X50" s="52">
        <v>19747.099999999999</v>
      </c>
      <c r="Y50" s="21"/>
      <c r="Z50" s="21"/>
      <c r="AA50" s="21"/>
      <c r="AB50" s="21"/>
      <c r="AC50" s="21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5" customHeight="1">
      <c r="A51" s="13">
        <v>1990</v>
      </c>
      <c r="B51" s="52">
        <v>106860303.80000001</v>
      </c>
      <c r="C51" s="52">
        <v>1537000</v>
      </c>
      <c r="D51" s="52">
        <v>5775000</v>
      </c>
      <c r="E51" s="52">
        <v>7068000</v>
      </c>
      <c r="F51" s="52">
        <v>6694000</v>
      </c>
      <c r="G51" s="52">
        <v>6910000</v>
      </c>
      <c r="H51" s="52">
        <v>7624000</v>
      </c>
      <c r="I51" s="52">
        <v>8662000</v>
      </c>
      <c r="J51" s="52">
        <v>9070000</v>
      </c>
      <c r="K51" s="52">
        <v>8358000</v>
      </c>
      <c r="L51" s="52">
        <v>7600000</v>
      </c>
      <c r="M51" s="52">
        <v>6006000</v>
      </c>
      <c r="N51" s="52">
        <v>4992000</v>
      </c>
      <c r="O51" s="52">
        <v>4714000</v>
      </c>
      <c r="P51" s="52">
        <v>4961000</v>
      </c>
      <c r="Q51" s="52">
        <v>4940000</v>
      </c>
      <c r="R51" s="52">
        <v>4125999.9</v>
      </c>
      <c r="S51" s="52">
        <v>3371000</v>
      </c>
      <c r="T51" s="52">
        <v>2351146</v>
      </c>
      <c r="U51" s="52">
        <v>1349333</v>
      </c>
      <c r="V51" s="52">
        <v>580251.30000000005</v>
      </c>
      <c r="W51" s="52">
        <v>150496.20000000001</v>
      </c>
      <c r="X51" s="52">
        <v>21077.4</v>
      </c>
      <c r="Y51" s="21"/>
      <c r="Z51" s="21"/>
      <c r="AA51" s="21"/>
      <c r="AB51" s="21"/>
      <c r="AC51" s="21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15" customHeight="1">
      <c r="A52" s="13">
        <v>1991</v>
      </c>
      <c r="B52" s="52">
        <v>107731937.89999999</v>
      </c>
      <c r="C52" s="52">
        <v>1511000</v>
      </c>
      <c r="D52" s="52">
        <v>5877000</v>
      </c>
      <c r="E52" s="52">
        <v>7122000</v>
      </c>
      <c r="F52" s="52">
        <v>6867000</v>
      </c>
      <c r="G52" s="52">
        <v>6671000</v>
      </c>
      <c r="H52" s="52">
        <v>7626000</v>
      </c>
      <c r="I52" s="52">
        <v>8417000</v>
      </c>
      <c r="J52" s="52">
        <v>9151000</v>
      </c>
      <c r="K52" s="52">
        <v>8562000</v>
      </c>
      <c r="L52" s="52">
        <v>7980000</v>
      </c>
      <c r="M52" s="52">
        <v>6113000</v>
      </c>
      <c r="N52" s="52">
        <v>5105000</v>
      </c>
      <c r="O52" s="52">
        <v>4669000</v>
      </c>
      <c r="P52" s="52">
        <v>4917000</v>
      </c>
      <c r="Q52" s="52">
        <v>4905999.9000000004</v>
      </c>
      <c r="R52" s="52">
        <v>4219000.0999999996</v>
      </c>
      <c r="S52" s="52">
        <v>3427000</v>
      </c>
      <c r="T52" s="52">
        <v>2407153</v>
      </c>
      <c r="U52" s="52">
        <v>1391266.8</v>
      </c>
      <c r="V52" s="52">
        <v>610330</v>
      </c>
      <c r="W52" s="52">
        <v>160627</v>
      </c>
      <c r="X52" s="52">
        <v>22561.1</v>
      </c>
      <c r="Y52" s="21"/>
      <c r="Z52" s="21"/>
      <c r="AA52" s="21"/>
      <c r="AB52" s="21"/>
      <c r="AC52" s="2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>
      <c r="A53" s="19">
        <f t="shared" ref="A53:A58" si="0">A52+1</f>
        <v>1992</v>
      </c>
      <c r="B53" s="52">
        <v>108906597.3</v>
      </c>
      <c r="C53" s="52">
        <v>1525549.5</v>
      </c>
      <c r="D53" s="52">
        <v>5970987.7999999998</v>
      </c>
      <c r="E53" s="52">
        <v>7040591.5</v>
      </c>
      <c r="F53" s="52">
        <v>7204012</v>
      </c>
      <c r="G53" s="52">
        <v>6575214.5</v>
      </c>
      <c r="H53" s="52">
        <v>7564650.5</v>
      </c>
      <c r="I53" s="52">
        <v>7981079.5</v>
      </c>
      <c r="J53" s="52">
        <v>9378331.5</v>
      </c>
      <c r="K53" s="52">
        <v>8595960.5</v>
      </c>
      <c r="L53" s="52">
        <v>8127863</v>
      </c>
      <c r="M53" s="52">
        <v>6607109.5</v>
      </c>
      <c r="N53" s="52">
        <v>5403218</v>
      </c>
      <c r="O53" s="52">
        <v>4618878</v>
      </c>
      <c r="P53" s="52">
        <v>4877904.5</v>
      </c>
      <c r="Q53" s="52">
        <v>4973558.3</v>
      </c>
      <c r="R53" s="52">
        <v>4237155</v>
      </c>
      <c r="S53" s="52">
        <v>3509456.1</v>
      </c>
      <c r="T53" s="52">
        <v>2451430.7999999998</v>
      </c>
      <c r="U53" s="52">
        <v>1427870.7</v>
      </c>
      <c r="V53" s="52">
        <v>639237.69999999995</v>
      </c>
      <c r="W53" s="52">
        <v>172149.5</v>
      </c>
      <c r="X53" s="52">
        <v>24388.9</v>
      </c>
    </row>
    <row r="54" spans="1:256">
      <c r="A54" s="19">
        <f t="shared" si="0"/>
        <v>1993</v>
      </c>
      <c r="B54" s="52">
        <v>109483099</v>
      </c>
      <c r="C54" s="52">
        <v>1501222</v>
      </c>
      <c r="D54" s="52">
        <v>6084306</v>
      </c>
      <c r="E54" s="52">
        <v>7169612</v>
      </c>
      <c r="F54" s="52">
        <v>7169388</v>
      </c>
      <c r="G54" s="52">
        <v>6717533</v>
      </c>
      <c r="H54" s="52">
        <v>7397817</v>
      </c>
      <c r="I54" s="52">
        <v>7880397</v>
      </c>
      <c r="J54" s="52">
        <v>9129900</v>
      </c>
      <c r="K54" s="52">
        <v>8952944</v>
      </c>
      <c r="L54" s="52">
        <v>8080037</v>
      </c>
      <c r="M54" s="52">
        <v>6886511</v>
      </c>
      <c r="N54" s="52">
        <v>5578542</v>
      </c>
      <c r="O54" s="52">
        <v>4755750</v>
      </c>
      <c r="P54" s="52">
        <v>4695917</v>
      </c>
      <c r="Q54" s="52">
        <v>4843466</v>
      </c>
      <c r="R54" s="52">
        <v>4366465</v>
      </c>
      <c r="S54" s="52">
        <v>3500506</v>
      </c>
      <c r="T54" s="52">
        <v>2505018</v>
      </c>
      <c r="U54" s="52">
        <v>1438467</v>
      </c>
      <c r="V54" s="52">
        <v>625369</v>
      </c>
      <c r="W54" s="52">
        <v>173773</v>
      </c>
      <c r="X54" s="52">
        <v>30159</v>
      </c>
    </row>
    <row r="55" spans="1:256">
      <c r="A55" s="19">
        <f t="shared" si="0"/>
        <v>1994</v>
      </c>
      <c r="B55" s="52">
        <v>110312043</v>
      </c>
      <c r="C55" s="52">
        <v>1484722</v>
      </c>
      <c r="D55" s="52">
        <v>6110447</v>
      </c>
      <c r="E55" s="52">
        <v>7264371</v>
      </c>
      <c r="F55" s="52">
        <v>7245101</v>
      </c>
      <c r="G55" s="52">
        <v>6849037</v>
      </c>
      <c r="H55" s="52">
        <v>7211094</v>
      </c>
      <c r="I55" s="52">
        <v>7679757</v>
      </c>
      <c r="J55" s="52">
        <v>9069779</v>
      </c>
      <c r="K55" s="52">
        <v>9081143</v>
      </c>
      <c r="L55" s="52">
        <v>8270705</v>
      </c>
      <c r="M55" s="52">
        <v>7180742</v>
      </c>
      <c r="N55" s="52">
        <v>5780232</v>
      </c>
      <c r="O55" s="52">
        <v>4860339</v>
      </c>
      <c r="P55" s="52">
        <v>4598883</v>
      </c>
      <c r="Q55" s="52">
        <v>4788567</v>
      </c>
      <c r="R55" s="52">
        <v>4414079</v>
      </c>
      <c r="S55" s="52">
        <v>3535824</v>
      </c>
      <c r="T55" s="52">
        <v>2550822</v>
      </c>
      <c r="U55" s="52">
        <v>1467161</v>
      </c>
      <c r="V55" s="52">
        <v>656747</v>
      </c>
      <c r="W55" s="52">
        <v>180713</v>
      </c>
      <c r="X55" s="52">
        <v>31778</v>
      </c>
    </row>
    <row r="56" spans="1:256">
      <c r="A56" s="19">
        <f t="shared" si="0"/>
        <v>1995</v>
      </c>
      <c r="B56" s="52">
        <v>111103811</v>
      </c>
      <c r="C56" s="52">
        <v>1475990</v>
      </c>
      <c r="D56" s="52">
        <v>6054875</v>
      </c>
      <c r="E56" s="52">
        <v>7375960</v>
      </c>
      <c r="F56" s="52">
        <v>7294788</v>
      </c>
      <c r="G56" s="52">
        <v>7010351</v>
      </c>
      <c r="H56" s="52">
        <v>7020389</v>
      </c>
      <c r="I56" s="52">
        <v>7583792</v>
      </c>
      <c r="J56" s="52">
        <v>8918195</v>
      </c>
      <c r="K56" s="52">
        <v>9190371</v>
      </c>
      <c r="L56" s="52">
        <v>8478260</v>
      </c>
      <c r="M56" s="52">
        <v>7485773</v>
      </c>
      <c r="N56" s="52">
        <v>5969413</v>
      </c>
      <c r="O56" s="52">
        <v>4913335</v>
      </c>
      <c r="P56" s="52">
        <v>4570327</v>
      </c>
      <c r="Q56" s="52">
        <v>4728330</v>
      </c>
      <c r="R56" s="52">
        <v>4451633</v>
      </c>
      <c r="S56" s="52">
        <v>3573206</v>
      </c>
      <c r="T56" s="52">
        <v>2603800</v>
      </c>
      <c r="U56" s="52">
        <v>1492144</v>
      </c>
      <c r="V56" s="52">
        <v>687466</v>
      </c>
      <c r="W56" s="52">
        <v>191549</v>
      </c>
      <c r="X56" s="52">
        <v>33864</v>
      </c>
    </row>
    <row r="57" spans="1:256">
      <c r="A57" s="19">
        <f t="shared" si="0"/>
        <v>1996</v>
      </c>
      <c r="B57" s="52">
        <v>111887696</v>
      </c>
      <c r="C57" s="52">
        <v>1465483</v>
      </c>
      <c r="D57" s="52">
        <v>5982599</v>
      </c>
      <c r="E57" s="52">
        <v>7488800</v>
      </c>
      <c r="F57" s="52">
        <v>7343829</v>
      </c>
      <c r="G57" s="52">
        <v>7195213</v>
      </c>
      <c r="H57" s="52">
        <v>6813121</v>
      </c>
      <c r="I57" s="52">
        <v>7585019</v>
      </c>
      <c r="J57" s="52">
        <v>8669594</v>
      </c>
      <c r="K57" s="52">
        <v>9279899</v>
      </c>
      <c r="L57" s="52">
        <v>8688099</v>
      </c>
      <c r="M57" s="52">
        <v>7874055</v>
      </c>
      <c r="N57" s="52">
        <v>6082948</v>
      </c>
      <c r="O57" s="52">
        <v>5026429</v>
      </c>
      <c r="P57" s="52">
        <v>4527878</v>
      </c>
      <c r="Q57" s="52">
        <v>4687447</v>
      </c>
      <c r="R57" s="52">
        <v>4414640</v>
      </c>
      <c r="S57" s="52">
        <v>3650837</v>
      </c>
      <c r="T57" s="52">
        <v>2642503</v>
      </c>
      <c r="U57" s="52">
        <v>1524672</v>
      </c>
      <c r="V57" s="52">
        <v>703453</v>
      </c>
      <c r="W57" s="52">
        <v>204988</v>
      </c>
      <c r="X57" s="52">
        <v>36190</v>
      </c>
    </row>
    <row r="58" spans="1:256">
      <c r="A58" s="19">
        <f t="shared" si="0"/>
        <v>1997</v>
      </c>
      <c r="B58" s="52">
        <v>112709920</v>
      </c>
      <c r="C58" s="52">
        <v>1466148</v>
      </c>
      <c r="D58" s="52">
        <v>5915253</v>
      </c>
      <c r="E58" s="52">
        <v>7596269</v>
      </c>
      <c r="F58" s="52">
        <v>7365977</v>
      </c>
      <c r="G58" s="52">
        <v>7356827</v>
      </c>
      <c r="H58" s="52">
        <v>6796054</v>
      </c>
      <c r="I58" s="52">
        <v>7511352</v>
      </c>
      <c r="J58" s="52">
        <v>8403782</v>
      </c>
      <c r="K58" s="52">
        <v>9293224</v>
      </c>
      <c r="L58" s="52">
        <v>8894573</v>
      </c>
      <c r="M58" s="52">
        <v>7835996</v>
      </c>
      <c r="N58" s="52">
        <v>6632437</v>
      </c>
      <c r="O58" s="52">
        <v>5195001</v>
      </c>
      <c r="P58" s="52">
        <v>4540210</v>
      </c>
      <c r="Q58" s="52">
        <v>4598841</v>
      </c>
      <c r="R58" s="52">
        <v>4373311</v>
      </c>
      <c r="S58" s="52">
        <v>3733188</v>
      </c>
      <c r="T58" s="52">
        <v>2673238</v>
      </c>
      <c r="U58" s="52">
        <v>1554491</v>
      </c>
      <c r="V58" s="52">
        <v>723527</v>
      </c>
      <c r="W58" s="52">
        <v>212231</v>
      </c>
      <c r="X58" s="52">
        <v>37990</v>
      </c>
    </row>
    <row r="59" spans="1:256">
      <c r="A59" s="56">
        <v>1998</v>
      </c>
      <c r="B59" s="16">
        <f>SUM(C59:X59)</f>
        <v>115002832</v>
      </c>
      <c r="C59" s="99">
        <v>1442376</v>
      </c>
      <c r="D59" s="99">
        <v>5856166</v>
      </c>
      <c r="E59" s="99">
        <v>7760229</v>
      </c>
      <c r="F59" s="99">
        <v>7596504</v>
      </c>
      <c r="G59" s="99">
        <v>7584181</v>
      </c>
      <c r="H59" s="99">
        <v>6982716</v>
      </c>
      <c r="I59" s="99">
        <v>7749253</v>
      </c>
      <c r="J59" s="99">
        <v>8335342</v>
      </c>
      <c r="K59" s="99">
        <v>9330064</v>
      </c>
      <c r="L59" s="99">
        <v>9015285</v>
      </c>
      <c r="M59" s="99">
        <v>8042001</v>
      </c>
      <c r="N59" s="99">
        <v>6960425</v>
      </c>
      <c r="O59" s="99">
        <v>5542590</v>
      </c>
      <c r="P59" s="99">
        <v>4673896</v>
      </c>
      <c r="Q59" s="99">
        <v>4520475</v>
      </c>
      <c r="R59" s="99">
        <v>4425827</v>
      </c>
      <c r="S59" s="99">
        <v>3826614</v>
      </c>
      <c r="T59" s="99">
        <v>2750797</v>
      </c>
      <c r="U59" s="99">
        <v>1623053</v>
      </c>
      <c r="V59" s="16">
        <v>735072</v>
      </c>
      <c r="W59" s="16">
        <v>213592</v>
      </c>
      <c r="X59" s="16">
        <v>36374</v>
      </c>
    </row>
    <row r="60" spans="1:256">
      <c r="A60" s="56">
        <v>1999</v>
      </c>
      <c r="B60" s="16">
        <f t="shared" ref="B60:B67" si="1">SUM(C60:X60)</f>
        <v>115952664</v>
      </c>
      <c r="C60" s="99">
        <v>1451166</v>
      </c>
      <c r="D60" s="99">
        <v>5834944</v>
      </c>
      <c r="E60" s="99">
        <v>7787246</v>
      </c>
      <c r="F60" s="99">
        <v>7714170</v>
      </c>
      <c r="G60" s="99">
        <v>7670083</v>
      </c>
      <c r="H60" s="99">
        <v>7124246</v>
      </c>
      <c r="I60" s="99">
        <v>7603647</v>
      </c>
      <c r="J60" s="99">
        <v>8153418</v>
      </c>
      <c r="K60" s="99">
        <v>9275877</v>
      </c>
      <c r="L60" s="99">
        <v>9133270</v>
      </c>
      <c r="M60" s="99">
        <v>8238393</v>
      </c>
      <c r="N60" s="99">
        <v>7270096</v>
      </c>
      <c r="O60" s="99">
        <v>5753640</v>
      </c>
      <c r="P60" s="99">
        <v>4784353</v>
      </c>
      <c r="Q60" s="99">
        <v>4431313</v>
      </c>
      <c r="R60" s="99">
        <v>4386258</v>
      </c>
      <c r="S60" s="99">
        <v>3875480</v>
      </c>
      <c r="T60" s="99">
        <v>2787730</v>
      </c>
      <c r="U60" s="99">
        <v>1681195</v>
      </c>
      <c r="V60" s="16">
        <v>744732</v>
      </c>
      <c r="W60" s="16">
        <v>215480</v>
      </c>
      <c r="X60" s="16">
        <v>35927</v>
      </c>
    </row>
    <row r="61" spans="1:256" ht="15">
      <c r="A61" s="56">
        <v>2000</v>
      </c>
      <c r="B61" s="16">
        <f t="shared" si="1"/>
        <v>116841326</v>
      </c>
      <c r="C61" s="99">
        <v>1465117</v>
      </c>
      <c r="D61" s="99">
        <v>5821197</v>
      </c>
      <c r="E61" s="99">
        <v>7729066</v>
      </c>
      <c r="F61" s="99">
        <v>7841535</v>
      </c>
      <c r="G61" s="99">
        <v>7725878</v>
      </c>
      <c r="H61" s="99">
        <v>7303562</v>
      </c>
      <c r="I61" s="99">
        <v>7447061</v>
      </c>
      <c r="J61" s="99">
        <v>8084642</v>
      </c>
      <c r="K61" s="99">
        <v>9142886</v>
      </c>
      <c r="L61" s="99">
        <v>9235513</v>
      </c>
      <c r="M61" s="99">
        <v>8447337</v>
      </c>
      <c r="N61" s="99">
        <v>7595021</v>
      </c>
      <c r="O61" s="99">
        <v>5948200</v>
      </c>
      <c r="P61" s="99">
        <v>4837094</v>
      </c>
      <c r="Q61" s="99">
        <v>4400351</v>
      </c>
      <c r="R61" s="99">
        <v>4332730</v>
      </c>
      <c r="S61" s="99">
        <v>3911569</v>
      </c>
      <c r="T61" s="99">
        <v>2826797</v>
      </c>
      <c r="U61" s="107">
        <v>1735161</v>
      </c>
      <c r="V61" s="108">
        <v>755823</v>
      </c>
      <c r="W61" s="108">
        <v>219036</v>
      </c>
      <c r="X61" s="108">
        <v>35750</v>
      </c>
    </row>
    <row r="62" spans="1:256" ht="15">
      <c r="A62" s="56">
        <v>2001</v>
      </c>
      <c r="B62" s="16">
        <f t="shared" si="1"/>
        <v>117736208</v>
      </c>
      <c r="C62" s="99">
        <v>1530714</v>
      </c>
      <c r="D62" s="99">
        <v>5818585</v>
      </c>
      <c r="E62" s="99">
        <v>7642127</v>
      </c>
      <c r="F62" s="99">
        <v>7922680</v>
      </c>
      <c r="G62" s="99">
        <v>7731440</v>
      </c>
      <c r="H62" s="99">
        <v>7551619</v>
      </c>
      <c r="I62" s="99">
        <v>7255878</v>
      </c>
      <c r="J62" s="99">
        <v>8128663</v>
      </c>
      <c r="K62" s="99">
        <v>8926784</v>
      </c>
      <c r="L62" s="99">
        <v>9347861</v>
      </c>
      <c r="M62" s="99">
        <v>8625737</v>
      </c>
      <c r="N62" s="99">
        <v>7947985</v>
      </c>
      <c r="O62" s="99">
        <v>6094714</v>
      </c>
      <c r="P62" s="99">
        <v>4941641</v>
      </c>
      <c r="Q62" s="99">
        <v>4379906</v>
      </c>
      <c r="R62" s="99">
        <v>4279080</v>
      </c>
      <c r="S62" s="99">
        <v>3891235</v>
      </c>
      <c r="T62" s="99">
        <v>2899244</v>
      </c>
      <c r="U62" s="109">
        <v>1768920</v>
      </c>
      <c r="V62" s="109">
        <v>793988</v>
      </c>
      <c r="W62" s="109">
        <v>220682</v>
      </c>
      <c r="X62" s="109">
        <v>36725</v>
      </c>
    </row>
    <row r="63" spans="1:256" ht="15">
      <c r="A63" s="56">
        <v>2002</v>
      </c>
      <c r="B63" s="16">
        <f t="shared" si="1"/>
        <v>118598236</v>
      </c>
      <c r="C63" s="99">
        <v>1516794</v>
      </c>
      <c r="D63" s="99">
        <v>5905107</v>
      </c>
      <c r="E63" s="99">
        <v>7550911</v>
      </c>
      <c r="F63" s="99">
        <v>7983450</v>
      </c>
      <c r="G63" s="99">
        <v>7752303</v>
      </c>
      <c r="H63" s="99">
        <v>7730125</v>
      </c>
      <c r="I63" s="99">
        <v>7213826</v>
      </c>
      <c r="J63" s="99">
        <v>8105955</v>
      </c>
      <c r="K63" s="99">
        <v>8701959</v>
      </c>
      <c r="L63" s="99">
        <v>9360571</v>
      </c>
      <c r="M63" s="99">
        <v>8835553</v>
      </c>
      <c r="N63" s="99">
        <v>7908927</v>
      </c>
      <c r="O63" s="99">
        <v>6594382</v>
      </c>
      <c r="P63" s="99">
        <v>5116298</v>
      </c>
      <c r="Q63" s="99">
        <v>4382344</v>
      </c>
      <c r="R63" s="99">
        <v>4210566</v>
      </c>
      <c r="S63" s="99">
        <v>3869200</v>
      </c>
      <c r="T63" s="99">
        <v>2973710</v>
      </c>
      <c r="U63" s="110">
        <v>1793044</v>
      </c>
      <c r="V63" s="110">
        <v>821124</v>
      </c>
      <c r="W63" s="110">
        <v>233813</v>
      </c>
      <c r="X63" s="110">
        <v>38274</v>
      </c>
    </row>
    <row r="64" spans="1:256" ht="15">
      <c r="A64" s="56">
        <v>2003</v>
      </c>
      <c r="B64" s="16">
        <f t="shared" si="1"/>
        <v>119408097</v>
      </c>
      <c r="C64" s="99">
        <v>1533565</v>
      </c>
      <c r="D64" s="99">
        <v>5982488</v>
      </c>
      <c r="E64" s="99">
        <v>7476358</v>
      </c>
      <c r="F64" s="99">
        <v>7995426</v>
      </c>
      <c r="G64" s="99">
        <v>7792751</v>
      </c>
      <c r="H64" s="99">
        <v>7860216</v>
      </c>
      <c r="I64" s="99">
        <v>7270228</v>
      </c>
      <c r="J64" s="99">
        <v>8017737</v>
      </c>
      <c r="K64" s="99">
        <v>8472903</v>
      </c>
      <c r="L64" s="99">
        <v>9342410</v>
      </c>
      <c r="M64" s="99">
        <v>9005610</v>
      </c>
      <c r="N64" s="99">
        <v>8028468</v>
      </c>
      <c r="O64" s="99">
        <v>6838415</v>
      </c>
      <c r="P64" s="99">
        <v>5392431</v>
      </c>
      <c r="Q64" s="99">
        <v>4442823</v>
      </c>
      <c r="R64" s="99">
        <v>4136513</v>
      </c>
      <c r="S64" s="99">
        <v>3854141</v>
      </c>
      <c r="T64" s="99">
        <v>3015250</v>
      </c>
      <c r="U64" s="111">
        <v>1815688</v>
      </c>
      <c r="V64" s="111">
        <v>846803</v>
      </c>
      <c r="W64" s="111">
        <v>247188</v>
      </c>
      <c r="X64" s="111">
        <v>40685</v>
      </c>
    </row>
    <row r="65" spans="1:24" ht="15">
      <c r="A65" s="56">
        <v>2004</v>
      </c>
      <c r="B65" s="16">
        <f t="shared" si="1"/>
        <v>120233865</v>
      </c>
      <c r="C65" s="99">
        <v>1551887</v>
      </c>
      <c r="D65" s="99">
        <v>6069789</v>
      </c>
      <c r="E65" s="99">
        <v>7427967</v>
      </c>
      <c r="F65" s="99">
        <v>7957493</v>
      </c>
      <c r="G65" s="99">
        <v>7870595</v>
      </c>
      <c r="H65" s="99">
        <v>7928050</v>
      </c>
      <c r="I65" s="99">
        <v>7403133</v>
      </c>
      <c r="J65" s="99">
        <v>7863665</v>
      </c>
      <c r="K65" s="99">
        <v>8281880</v>
      </c>
      <c r="L65" s="99">
        <v>9327505</v>
      </c>
      <c r="M65" s="99">
        <v>9121652</v>
      </c>
      <c r="N65" s="99">
        <v>8199225</v>
      </c>
      <c r="O65" s="99">
        <v>7134777</v>
      </c>
      <c r="P65" s="99">
        <v>5599044</v>
      </c>
      <c r="Q65" s="99">
        <v>4529662</v>
      </c>
      <c r="R65" s="99">
        <v>4068474</v>
      </c>
      <c r="S65" s="99">
        <v>3799479</v>
      </c>
      <c r="T65" s="99">
        <v>3080215</v>
      </c>
      <c r="U65" s="112">
        <v>1846685</v>
      </c>
      <c r="V65" s="112">
        <v>875253</v>
      </c>
      <c r="W65" s="112">
        <v>256244</v>
      </c>
      <c r="X65" s="112">
        <v>41191</v>
      </c>
    </row>
    <row r="66" spans="1:24" ht="15">
      <c r="A66" s="56">
        <v>2005</v>
      </c>
      <c r="B66" s="16">
        <f t="shared" si="1"/>
        <v>121071125</v>
      </c>
      <c r="C66" s="99">
        <v>1542576</v>
      </c>
      <c r="D66" s="99">
        <v>6155157</v>
      </c>
      <c r="E66" s="99">
        <v>7405187</v>
      </c>
      <c r="F66" s="99">
        <v>7856095</v>
      </c>
      <c r="G66" s="99">
        <v>7967625</v>
      </c>
      <c r="H66" s="99">
        <v>7945167</v>
      </c>
      <c r="I66" s="99">
        <v>7580882</v>
      </c>
      <c r="J66" s="99">
        <v>7672424</v>
      </c>
      <c r="K66" s="99">
        <v>8222362</v>
      </c>
      <c r="L66" s="99">
        <v>9210644</v>
      </c>
      <c r="M66" s="99">
        <v>9237406</v>
      </c>
      <c r="N66" s="99">
        <v>8392024</v>
      </c>
      <c r="O66" s="99">
        <v>7468070</v>
      </c>
      <c r="P66" s="99">
        <v>5770500</v>
      </c>
      <c r="Q66" s="99">
        <v>4592166</v>
      </c>
      <c r="R66" s="99">
        <v>4041164</v>
      </c>
      <c r="S66" s="99">
        <v>3767030</v>
      </c>
      <c r="T66" s="99">
        <v>3106984</v>
      </c>
      <c r="U66" s="113">
        <v>1907280</v>
      </c>
      <c r="V66" s="113">
        <v>908907</v>
      </c>
      <c r="W66" s="113">
        <v>273923</v>
      </c>
      <c r="X66" s="113">
        <v>47552</v>
      </c>
    </row>
    <row r="67" spans="1:24" ht="15">
      <c r="A67" s="56">
        <v>2006</v>
      </c>
      <c r="B67" s="16">
        <f t="shared" si="1"/>
        <v>121919998</v>
      </c>
      <c r="C67" s="99">
        <v>1567186</v>
      </c>
      <c r="D67" s="99">
        <v>6166619</v>
      </c>
      <c r="E67" s="99">
        <v>7463131</v>
      </c>
      <c r="F67" s="99">
        <v>7763315</v>
      </c>
      <c r="G67" s="99">
        <v>8043067</v>
      </c>
      <c r="H67" s="99">
        <v>7944617</v>
      </c>
      <c r="I67" s="99">
        <v>7816385</v>
      </c>
      <c r="J67" s="99">
        <v>7470105</v>
      </c>
      <c r="K67" s="99">
        <v>8258767</v>
      </c>
      <c r="L67" s="99">
        <v>8991150</v>
      </c>
      <c r="M67" s="99">
        <v>9345554</v>
      </c>
      <c r="N67" s="99">
        <v>8566909</v>
      </c>
      <c r="O67" s="99">
        <v>7815136</v>
      </c>
      <c r="P67" s="99">
        <v>5912247</v>
      </c>
      <c r="Q67" s="99">
        <v>4694868</v>
      </c>
      <c r="R67" s="99">
        <v>4029007</v>
      </c>
      <c r="S67" s="99">
        <v>3729806</v>
      </c>
      <c r="T67" s="99">
        <v>3103585</v>
      </c>
      <c r="U67" s="114">
        <v>1971517</v>
      </c>
      <c r="V67" s="114">
        <v>928707</v>
      </c>
      <c r="W67" s="114">
        <v>288058</v>
      </c>
      <c r="X67" s="114">
        <v>50262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V67"/>
  <sheetViews>
    <sheetView workbookViewId="0"/>
  </sheetViews>
  <sheetFormatPr defaultColWidth="10.7109375" defaultRowHeight="12.75"/>
  <cols>
    <col min="1" max="1" width="11.28515625" style="13" customWidth="1"/>
    <col min="2" max="2" width="14" style="13" customWidth="1"/>
    <col min="3" max="3" width="12.42578125" style="13" customWidth="1"/>
    <col min="4" max="16384" width="10.7109375" style="13"/>
  </cols>
  <sheetData>
    <row r="1" spans="1:24" s="14" customFormat="1" ht="35.1" customHeight="1">
      <c r="A1" s="15" t="s">
        <v>29</v>
      </c>
      <c r="B1" s="14" t="s">
        <v>30</v>
      </c>
      <c r="C1" s="14" t="s">
        <v>1</v>
      </c>
      <c r="D1" s="14" t="s">
        <v>31</v>
      </c>
      <c r="E1" s="14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4" t="s">
        <v>12</v>
      </c>
      <c r="K1" s="14" t="s">
        <v>32</v>
      </c>
      <c r="L1" s="14" t="s">
        <v>14</v>
      </c>
      <c r="M1" s="14" t="s">
        <v>15</v>
      </c>
      <c r="N1" s="14" t="s">
        <v>33</v>
      </c>
      <c r="O1" s="14" t="s">
        <v>17</v>
      </c>
      <c r="P1" s="14" t="s">
        <v>18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</row>
    <row r="2" spans="1:24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 hidden="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hidden="1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hidden="1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hidden="1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hidden="1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hidden="1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hidden="1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 hidden="1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13">
        <v>1950</v>
      </c>
      <c r="B11" s="53">
        <v>8882589</v>
      </c>
      <c r="C11" s="53">
        <v>229569</v>
      </c>
      <c r="D11" s="53">
        <v>892824</v>
      </c>
      <c r="E11" s="53">
        <v>907002</v>
      </c>
      <c r="F11" s="53">
        <v>770070</v>
      </c>
      <c r="G11" s="53">
        <v>724083</v>
      </c>
      <c r="H11" s="53">
        <v>715935</v>
      </c>
      <c r="I11" s="53">
        <v>768815</v>
      </c>
      <c r="J11" s="53">
        <v>724156</v>
      </c>
      <c r="K11" s="53">
        <v>670040</v>
      </c>
      <c r="L11" s="53">
        <v>580486</v>
      </c>
      <c r="M11" s="53">
        <v>507019</v>
      </c>
      <c r="N11" s="53">
        <v>428210</v>
      </c>
      <c r="O11" s="53">
        <v>333090</v>
      </c>
      <c r="P11" s="53">
        <v>240600</v>
      </c>
      <c r="Q11" s="53">
        <v>178137</v>
      </c>
      <c r="R11" s="53">
        <v>109261</v>
      </c>
      <c r="S11" s="53">
        <v>59920</v>
      </c>
      <c r="T11" s="53">
        <v>27001</v>
      </c>
      <c r="U11" s="53">
        <v>10482</v>
      </c>
      <c r="V11" s="53">
        <v>3751</v>
      </c>
      <c r="W11" s="53">
        <v>1373</v>
      </c>
      <c r="X11" s="53">
        <v>765</v>
      </c>
    </row>
    <row r="12" spans="1:24" ht="15" customHeight="1">
      <c r="A12" s="13">
        <v>1951</v>
      </c>
      <c r="B12" s="53">
        <v>9074701</v>
      </c>
      <c r="C12" s="53">
        <v>239043</v>
      </c>
      <c r="D12" s="53">
        <v>927962</v>
      </c>
      <c r="E12" s="53">
        <v>950931</v>
      </c>
      <c r="F12" s="53">
        <v>804457</v>
      </c>
      <c r="G12" s="53">
        <v>741641</v>
      </c>
      <c r="H12" s="53">
        <v>718550</v>
      </c>
      <c r="I12" s="53">
        <v>765555</v>
      </c>
      <c r="J12" s="53">
        <v>725270</v>
      </c>
      <c r="K12" s="53">
        <v>672602</v>
      </c>
      <c r="L12" s="53">
        <v>591450</v>
      </c>
      <c r="M12" s="53">
        <v>504969</v>
      </c>
      <c r="N12" s="53">
        <v>436858</v>
      </c>
      <c r="O12" s="53">
        <v>339644</v>
      </c>
      <c r="P12" s="53">
        <v>249170</v>
      </c>
      <c r="Q12" s="53">
        <v>184776</v>
      </c>
      <c r="R12" s="53">
        <v>114608</v>
      </c>
      <c r="S12" s="53">
        <v>61918</v>
      </c>
      <c r="T12" s="53">
        <v>28255</v>
      </c>
      <c r="U12" s="53">
        <v>11004</v>
      </c>
      <c r="V12" s="53">
        <v>3867</v>
      </c>
      <c r="W12" s="53">
        <v>1389</v>
      </c>
      <c r="X12" s="53">
        <v>782</v>
      </c>
    </row>
    <row r="13" spans="1:24" ht="15" customHeight="1">
      <c r="A13" s="13">
        <v>1952</v>
      </c>
      <c r="B13" s="53">
        <v>9266813</v>
      </c>
      <c r="C13" s="53">
        <v>248517</v>
      </c>
      <c r="D13" s="53">
        <v>963104</v>
      </c>
      <c r="E13" s="53">
        <v>994859</v>
      </c>
      <c r="F13" s="53">
        <v>838844</v>
      </c>
      <c r="G13" s="53">
        <v>759198</v>
      </c>
      <c r="H13" s="53">
        <v>721162</v>
      </c>
      <c r="I13" s="53">
        <v>762295</v>
      </c>
      <c r="J13" s="53">
        <v>726382</v>
      </c>
      <c r="K13" s="53">
        <v>675165</v>
      </c>
      <c r="L13" s="53">
        <v>597109</v>
      </c>
      <c r="M13" s="53">
        <v>508224</v>
      </c>
      <c r="N13" s="53">
        <v>444192</v>
      </c>
      <c r="O13" s="53">
        <v>347514</v>
      </c>
      <c r="P13" s="53">
        <v>259677</v>
      </c>
      <c r="Q13" s="53">
        <v>189477</v>
      </c>
      <c r="R13" s="53">
        <v>120276</v>
      </c>
      <c r="S13" s="53">
        <v>63593</v>
      </c>
      <c r="T13" s="53">
        <v>29840</v>
      </c>
      <c r="U13" s="53">
        <v>11195</v>
      </c>
      <c r="V13" s="53">
        <v>3975</v>
      </c>
      <c r="W13" s="53">
        <v>1415</v>
      </c>
      <c r="X13" s="53">
        <v>800</v>
      </c>
    </row>
    <row r="14" spans="1:24" ht="15" customHeight="1">
      <c r="A14" s="13">
        <v>1953</v>
      </c>
      <c r="B14" s="53">
        <v>9458917</v>
      </c>
      <c r="C14" s="53">
        <v>257991</v>
      </c>
      <c r="D14" s="53">
        <v>998242</v>
      </c>
      <c r="E14" s="53">
        <v>1038787</v>
      </c>
      <c r="F14" s="53">
        <v>873229</v>
      </c>
      <c r="G14" s="53">
        <v>776755</v>
      </c>
      <c r="H14" s="53">
        <v>723776</v>
      </c>
      <c r="I14" s="53">
        <v>759035</v>
      </c>
      <c r="J14" s="53">
        <v>727494</v>
      </c>
      <c r="K14" s="53">
        <v>677728</v>
      </c>
      <c r="L14" s="53">
        <v>595486</v>
      </c>
      <c r="M14" s="53">
        <v>518759</v>
      </c>
      <c r="N14" s="53">
        <v>454256</v>
      </c>
      <c r="O14" s="53">
        <v>352649</v>
      </c>
      <c r="P14" s="53">
        <v>268916</v>
      </c>
      <c r="Q14" s="53">
        <v>195449</v>
      </c>
      <c r="R14" s="53">
        <v>126024</v>
      </c>
      <c r="S14" s="53">
        <v>65190</v>
      </c>
      <c r="T14" s="53">
        <v>31449</v>
      </c>
      <c r="U14" s="53">
        <v>11362</v>
      </c>
      <c r="V14" s="53">
        <v>4021</v>
      </c>
      <c r="W14" s="53">
        <v>1501</v>
      </c>
      <c r="X14" s="53">
        <v>818</v>
      </c>
    </row>
    <row r="15" spans="1:24" ht="15" customHeight="1">
      <c r="A15" s="13">
        <v>1954</v>
      </c>
      <c r="B15" s="53">
        <v>9651031</v>
      </c>
      <c r="C15" s="53">
        <v>267465</v>
      </c>
      <c r="D15" s="53">
        <v>1033382</v>
      </c>
      <c r="E15" s="53">
        <v>1082715</v>
      </c>
      <c r="F15" s="53">
        <v>907616</v>
      </c>
      <c r="G15" s="53">
        <v>794312</v>
      </c>
      <c r="H15" s="53">
        <v>726390</v>
      </c>
      <c r="I15" s="53">
        <v>755776</v>
      </c>
      <c r="J15" s="53">
        <v>728606</v>
      </c>
      <c r="K15" s="53">
        <v>680290</v>
      </c>
      <c r="L15" s="53">
        <v>596011</v>
      </c>
      <c r="M15" s="53">
        <v>527150</v>
      </c>
      <c r="N15" s="53">
        <v>463929</v>
      </c>
      <c r="O15" s="53">
        <v>358180</v>
      </c>
      <c r="P15" s="53">
        <v>278270</v>
      </c>
      <c r="Q15" s="53">
        <v>201303</v>
      </c>
      <c r="R15" s="53">
        <v>131578</v>
      </c>
      <c r="S15" s="53">
        <v>66979</v>
      </c>
      <c r="T15" s="53">
        <v>32916</v>
      </c>
      <c r="U15" s="53">
        <v>11671</v>
      </c>
      <c r="V15" s="53">
        <v>4098</v>
      </c>
      <c r="W15" s="53">
        <v>1558</v>
      </c>
      <c r="X15" s="53">
        <v>836</v>
      </c>
    </row>
    <row r="16" spans="1:24" ht="15" customHeight="1">
      <c r="A16" s="13">
        <v>1955</v>
      </c>
      <c r="B16" s="53">
        <v>9843145</v>
      </c>
      <c r="C16" s="53">
        <v>276940</v>
      </c>
      <c r="D16" s="53">
        <v>1068522</v>
      </c>
      <c r="E16" s="53">
        <v>1126643</v>
      </c>
      <c r="F16" s="53">
        <v>942002</v>
      </c>
      <c r="G16" s="53">
        <v>811870</v>
      </c>
      <c r="H16" s="53">
        <v>729004</v>
      </c>
      <c r="I16" s="53">
        <v>752517</v>
      </c>
      <c r="J16" s="53">
        <v>729717</v>
      </c>
      <c r="K16" s="53">
        <v>682854</v>
      </c>
      <c r="L16" s="53">
        <v>592749</v>
      </c>
      <c r="M16" s="53">
        <v>539327</v>
      </c>
      <c r="N16" s="53">
        <v>461333</v>
      </c>
      <c r="O16" s="53">
        <v>375978</v>
      </c>
      <c r="P16" s="53">
        <v>287733</v>
      </c>
      <c r="Q16" s="53">
        <v>207050</v>
      </c>
      <c r="R16" s="53">
        <v>136187</v>
      </c>
      <c r="S16" s="53">
        <v>69715</v>
      </c>
      <c r="T16" s="53">
        <v>33823</v>
      </c>
      <c r="U16" s="53">
        <v>12538</v>
      </c>
      <c r="V16" s="53">
        <v>4215</v>
      </c>
      <c r="W16" s="53">
        <v>1575</v>
      </c>
      <c r="X16" s="53">
        <v>853</v>
      </c>
    </row>
    <row r="17" spans="1:24" ht="15" customHeight="1">
      <c r="A17" s="13">
        <v>1956</v>
      </c>
      <c r="B17" s="53">
        <v>10035259</v>
      </c>
      <c r="C17" s="53">
        <v>286414</v>
      </c>
      <c r="D17" s="53">
        <v>1103661</v>
      </c>
      <c r="E17" s="53">
        <v>1170571</v>
      </c>
      <c r="F17" s="53">
        <v>976390</v>
      </c>
      <c r="G17" s="53">
        <v>829428</v>
      </c>
      <c r="H17" s="53">
        <v>731619</v>
      </c>
      <c r="I17" s="53">
        <v>749257</v>
      </c>
      <c r="J17" s="53">
        <v>730830</v>
      </c>
      <c r="K17" s="53">
        <v>685417</v>
      </c>
      <c r="L17" s="53">
        <v>589851</v>
      </c>
      <c r="M17" s="53">
        <v>551139</v>
      </c>
      <c r="N17" s="53">
        <v>461267</v>
      </c>
      <c r="O17" s="53">
        <v>391247</v>
      </c>
      <c r="P17" s="53">
        <v>297513</v>
      </c>
      <c r="Q17" s="53">
        <v>212477</v>
      </c>
      <c r="R17" s="53">
        <v>140445</v>
      </c>
      <c r="S17" s="53">
        <v>72802</v>
      </c>
      <c r="T17" s="53">
        <v>34866</v>
      </c>
      <c r="U17" s="53">
        <v>13272</v>
      </c>
      <c r="V17" s="53">
        <v>4312</v>
      </c>
      <c r="W17" s="53">
        <v>1610</v>
      </c>
      <c r="X17" s="53">
        <v>871</v>
      </c>
    </row>
    <row r="18" spans="1:24" ht="15" customHeight="1">
      <c r="A18" s="13">
        <v>1957</v>
      </c>
      <c r="B18" s="53">
        <v>10227368</v>
      </c>
      <c r="C18" s="53">
        <v>295888</v>
      </c>
      <c r="D18" s="53">
        <v>1138801</v>
      </c>
      <c r="E18" s="53">
        <v>1214500</v>
      </c>
      <c r="F18" s="53">
        <v>1010776</v>
      </c>
      <c r="G18" s="53">
        <v>846984</v>
      </c>
      <c r="H18" s="53">
        <v>734229</v>
      </c>
      <c r="I18" s="53">
        <v>745999</v>
      </c>
      <c r="J18" s="53">
        <v>731942</v>
      </c>
      <c r="K18" s="53">
        <v>687979</v>
      </c>
      <c r="L18" s="53">
        <v>590322</v>
      </c>
      <c r="M18" s="53">
        <v>559581</v>
      </c>
      <c r="N18" s="53">
        <v>468900</v>
      </c>
      <c r="O18" s="53">
        <v>398817</v>
      </c>
      <c r="P18" s="53">
        <v>304197</v>
      </c>
      <c r="Q18" s="53">
        <v>221005</v>
      </c>
      <c r="R18" s="53">
        <v>143769</v>
      </c>
      <c r="S18" s="53">
        <v>76821</v>
      </c>
      <c r="T18" s="53">
        <v>35848</v>
      </c>
      <c r="U18" s="53">
        <v>14066</v>
      </c>
      <c r="V18" s="53">
        <v>4396</v>
      </c>
      <c r="W18" s="53">
        <v>1659</v>
      </c>
      <c r="X18" s="53">
        <v>889</v>
      </c>
    </row>
    <row r="19" spans="1:24" ht="15" customHeight="1">
      <c r="A19" s="13">
        <v>1958</v>
      </c>
      <c r="B19" s="53">
        <v>10419479</v>
      </c>
      <c r="C19" s="53">
        <v>305362</v>
      </c>
      <c r="D19" s="53">
        <v>1173941</v>
      </c>
      <c r="E19" s="53">
        <v>1258427</v>
      </c>
      <c r="F19" s="53">
        <v>1045162</v>
      </c>
      <c r="G19" s="53">
        <v>864542</v>
      </c>
      <c r="H19" s="53">
        <v>736843</v>
      </c>
      <c r="I19" s="53">
        <v>742739</v>
      </c>
      <c r="J19" s="53">
        <v>733054</v>
      </c>
      <c r="K19" s="53">
        <v>690543</v>
      </c>
      <c r="L19" s="53">
        <v>603367</v>
      </c>
      <c r="M19" s="53">
        <v>555449</v>
      </c>
      <c r="N19" s="53">
        <v>475569</v>
      </c>
      <c r="O19" s="53">
        <v>407350</v>
      </c>
      <c r="P19" s="53">
        <v>310826</v>
      </c>
      <c r="Q19" s="53">
        <v>229585</v>
      </c>
      <c r="R19" s="53">
        <v>147762</v>
      </c>
      <c r="S19" s="53">
        <v>80172</v>
      </c>
      <c r="T19" s="53">
        <v>36765</v>
      </c>
      <c r="U19" s="53">
        <v>14926</v>
      </c>
      <c r="V19" s="53">
        <v>4484</v>
      </c>
      <c r="W19" s="53">
        <v>1704</v>
      </c>
      <c r="X19" s="53">
        <v>907</v>
      </c>
    </row>
    <row r="20" spans="1:24" ht="15" customHeight="1">
      <c r="A20" s="13">
        <v>1959</v>
      </c>
      <c r="B20" s="53">
        <v>10611589</v>
      </c>
      <c r="C20" s="53">
        <v>314836</v>
      </c>
      <c r="D20" s="53">
        <v>1209081</v>
      </c>
      <c r="E20" s="53">
        <v>1302356</v>
      </c>
      <c r="F20" s="53">
        <v>1079548</v>
      </c>
      <c r="G20" s="53">
        <v>882099</v>
      </c>
      <c r="H20" s="53">
        <v>739457</v>
      </c>
      <c r="I20" s="53">
        <v>739481</v>
      </c>
      <c r="J20" s="53">
        <v>734167</v>
      </c>
      <c r="K20" s="53">
        <v>693106</v>
      </c>
      <c r="L20" s="53">
        <v>614305</v>
      </c>
      <c r="M20" s="53">
        <v>553425</v>
      </c>
      <c r="N20" s="53">
        <v>482277</v>
      </c>
      <c r="O20" s="53">
        <v>415844</v>
      </c>
      <c r="P20" s="53">
        <v>317011</v>
      </c>
      <c r="Q20" s="53">
        <v>238608</v>
      </c>
      <c r="R20" s="53">
        <v>151482</v>
      </c>
      <c r="S20" s="53">
        <v>83797</v>
      </c>
      <c r="T20" s="53">
        <v>37847</v>
      </c>
      <c r="U20" s="53">
        <v>15618</v>
      </c>
      <c r="V20" s="53">
        <v>4588</v>
      </c>
      <c r="W20" s="53">
        <v>1732</v>
      </c>
      <c r="X20" s="53">
        <v>924</v>
      </c>
    </row>
    <row r="21" spans="1:24" ht="15" customHeight="1">
      <c r="A21" s="13">
        <v>1960</v>
      </c>
      <c r="B21" s="53">
        <v>11093434.299999999</v>
      </c>
      <c r="C21" s="53">
        <v>328547</v>
      </c>
      <c r="D21" s="53">
        <v>1262204</v>
      </c>
      <c r="E21" s="53">
        <v>1375134</v>
      </c>
      <c r="F21" s="53">
        <v>1145483</v>
      </c>
      <c r="G21" s="53">
        <v>931928</v>
      </c>
      <c r="H21" s="53">
        <v>766439</v>
      </c>
      <c r="I21" s="53">
        <v>759247</v>
      </c>
      <c r="J21" s="53">
        <v>756260</v>
      </c>
      <c r="K21" s="53">
        <v>716266</v>
      </c>
      <c r="L21" s="53">
        <v>647084</v>
      </c>
      <c r="M21" s="53">
        <v>566185</v>
      </c>
      <c r="N21" s="53">
        <v>510959</v>
      </c>
      <c r="O21" s="53">
        <v>428206</v>
      </c>
      <c r="P21" s="53">
        <v>335994</v>
      </c>
      <c r="Q21" s="53">
        <v>246386</v>
      </c>
      <c r="R21" s="53">
        <v>159401</v>
      </c>
      <c r="S21" s="53">
        <v>89249</v>
      </c>
      <c r="T21" s="53">
        <v>40888.6</v>
      </c>
      <c r="U21" s="53">
        <v>17976.400000000001</v>
      </c>
      <c r="V21" s="53">
        <v>6269.6</v>
      </c>
      <c r="W21" s="53">
        <v>1897.1</v>
      </c>
      <c r="X21" s="53">
        <v>1430.6</v>
      </c>
    </row>
    <row r="22" spans="1:24" ht="15" customHeight="1">
      <c r="A22" s="13">
        <v>1961</v>
      </c>
      <c r="B22" s="53">
        <v>11289212.699999999</v>
      </c>
      <c r="C22" s="53">
        <v>312000</v>
      </c>
      <c r="D22" s="53">
        <v>1252894.8</v>
      </c>
      <c r="E22" s="53">
        <v>1426610</v>
      </c>
      <c r="F22" s="53">
        <v>1208213.6000000001</v>
      </c>
      <c r="G22" s="53">
        <v>962266</v>
      </c>
      <c r="H22" s="53">
        <v>772744.1</v>
      </c>
      <c r="I22" s="53">
        <v>758448.9</v>
      </c>
      <c r="J22" s="53">
        <v>750824.8</v>
      </c>
      <c r="K22" s="53">
        <v>732100.5</v>
      </c>
      <c r="L22" s="53">
        <v>664843.5</v>
      </c>
      <c r="M22" s="53">
        <v>566622.19999999995</v>
      </c>
      <c r="N22" s="53">
        <v>522716.9</v>
      </c>
      <c r="O22" s="53">
        <v>426930.5</v>
      </c>
      <c r="P22" s="53">
        <v>348380.5</v>
      </c>
      <c r="Q22" s="53">
        <v>253560</v>
      </c>
      <c r="R22" s="53">
        <v>164762.1</v>
      </c>
      <c r="S22" s="53">
        <v>93406.8</v>
      </c>
      <c r="T22" s="53">
        <v>43313</v>
      </c>
      <c r="U22" s="53">
        <v>18455.5</v>
      </c>
      <c r="V22" s="53">
        <v>6711.5</v>
      </c>
      <c r="W22" s="53">
        <v>1946.7</v>
      </c>
      <c r="X22" s="53">
        <v>1460.8</v>
      </c>
    </row>
    <row r="23" spans="1:24" ht="15" customHeight="1">
      <c r="A23" s="13">
        <v>1962</v>
      </c>
      <c r="B23" s="53">
        <v>11512397.600000001</v>
      </c>
      <c r="C23" s="53">
        <v>309000</v>
      </c>
      <c r="D23" s="53">
        <v>1254911.6000000001</v>
      </c>
      <c r="E23" s="53">
        <v>1479146.2</v>
      </c>
      <c r="F23" s="53">
        <v>1249240.2</v>
      </c>
      <c r="G23" s="53">
        <v>998160.3</v>
      </c>
      <c r="H23" s="53">
        <v>800268.4</v>
      </c>
      <c r="I23" s="53">
        <v>763794.1</v>
      </c>
      <c r="J23" s="53">
        <v>748518.9</v>
      </c>
      <c r="K23" s="53">
        <v>737264.8</v>
      </c>
      <c r="L23" s="53">
        <v>682752.4</v>
      </c>
      <c r="M23" s="53">
        <v>569164.80000000005</v>
      </c>
      <c r="N23" s="53">
        <v>532493.69999999995</v>
      </c>
      <c r="O23" s="53">
        <v>434258.1</v>
      </c>
      <c r="P23" s="53">
        <v>352455.4</v>
      </c>
      <c r="Q23" s="53">
        <v>257378.7</v>
      </c>
      <c r="R23" s="53">
        <v>171834.8</v>
      </c>
      <c r="S23" s="53">
        <v>96048.9</v>
      </c>
      <c r="T23" s="53">
        <v>46211.199999999997</v>
      </c>
      <c r="U23" s="53">
        <v>18943.2</v>
      </c>
      <c r="V23" s="53">
        <v>7179.8</v>
      </c>
      <c r="W23" s="53">
        <v>1926.3</v>
      </c>
      <c r="X23" s="53">
        <v>1445.8</v>
      </c>
    </row>
    <row r="24" spans="1:24" ht="15" customHeight="1">
      <c r="A24" s="13">
        <v>1963</v>
      </c>
      <c r="B24" s="53">
        <v>11731170.599999998</v>
      </c>
      <c r="C24" s="53">
        <v>305000</v>
      </c>
      <c r="D24" s="53">
        <v>1252603.1000000001</v>
      </c>
      <c r="E24" s="53">
        <v>1525118</v>
      </c>
      <c r="F24" s="53">
        <v>1288744.7</v>
      </c>
      <c r="G24" s="53">
        <v>1028073.6</v>
      </c>
      <c r="H24" s="53">
        <v>846032.9</v>
      </c>
      <c r="I24" s="53">
        <v>757150.2</v>
      </c>
      <c r="J24" s="53">
        <v>756706.8</v>
      </c>
      <c r="K24" s="53">
        <v>740025.2</v>
      </c>
      <c r="L24" s="53">
        <v>694764.2</v>
      </c>
      <c r="M24" s="53">
        <v>582193.1</v>
      </c>
      <c r="N24" s="53">
        <v>534088.9</v>
      </c>
      <c r="O24" s="53">
        <v>444968.2</v>
      </c>
      <c r="P24" s="53">
        <v>361742</v>
      </c>
      <c r="Q24" s="53">
        <v>258620.6</v>
      </c>
      <c r="R24" s="53">
        <v>176448.7</v>
      </c>
      <c r="S24" s="53">
        <v>100084.5</v>
      </c>
      <c r="T24" s="53">
        <v>48917.3</v>
      </c>
      <c r="U24" s="53">
        <v>19022.5</v>
      </c>
      <c r="V24" s="53">
        <v>7449.6</v>
      </c>
      <c r="W24" s="53">
        <v>1940.5</v>
      </c>
      <c r="X24" s="53">
        <v>1476</v>
      </c>
    </row>
    <row r="25" spans="1:24" ht="15" customHeight="1">
      <c r="A25" s="13">
        <v>1964</v>
      </c>
      <c r="B25" s="53">
        <v>11951226.9</v>
      </c>
      <c r="C25" s="53">
        <v>303000</v>
      </c>
      <c r="D25" s="53">
        <v>1247748.5</v>
      </c>
      <c r="E25" s="53">
        <v>1563517</v>
      </c>
      <c r="F25" s="53">
        <v>1333556.5</v>
      </c>
      <c r="G25" s="53">
        <v>1065043.3</v>
      </c>
      <c r="H25" s="53">
        <v>888728</v>
      </c>
      <c r="I25" s="53">
        <v>761525.8</v>
      </c>
      <c r="J25" s="53">
        <v>758748.8</v>
      </c>
      <c r="K25" s="53">
        <v>743823.1</v>
      </c>
      <c r="L25" s="53">
        <v>699134.9</v>
      </c>
      <c r="M25" s="53">
        <v>596290.80000000005</v>
      </c>
      <c r="N25" s="53">
        <v>540056.30000000005</v>
      </c>
      <c r="O25" s="53">
        <v>453798.7</v>
      </c>
      <c r="P25" s="53">
        <v>370046.1</v>
      </c>
      <c r="Q25" s="53">
        <v>259969.4</v>
      </c>
      <c r="R25" s="53">
        <v>179032.4</v>
      </c>
      <c r="S25" s="53">
        <v>104925.7</v>
      </c>
      <c r="T25" s="53">
        <v>51833.7</v>
      </c>
      <c r="U25" s="53">
        <v>19428.900000000001</v>
      </c>
      <c r="V25" s="53">
        <v>7506.5</v>
      </c>
      <c r="W25" s="53">
        <v>2034.5</v>
      </c>
      <c r="X25" s="53">
        <v>1478</v>
      </c>
    </row>
    <row r="26" spans="1:24" ht="15" customHeight="1">
      <c r="A26" s="13">
        <v>1965</v>
      </c>
      <c r="B26" s="53">
        <v>12169857.899999999</v>
      </c>
      <c r="C26" s="53">
        <v>294000</v>
      </c>
      <c r="D26" s="53">
        <v>1254379.8</v>
      </c>
      <c r="E26" s="53">
        <v>1581011</v>
      </c>
      <c r="F26" s="53">
        <v>1381000.3</v>
      </c>
      <c r="G26" s="53">
        <v>1111020.6000000001</v>
      </c>
      <c r="H26" s="53">
        <v>921146.8</v>
      </c>
      <c r="I26" s="53">
        <v>772383.6</v>
      </c>
      <c r="J26" s="53">
        <v>757809.3</v>
      </c>
      <c r="K26" s="53">
        <v>750466.6</v>
      </c>
      <c r="L26" s="53">
        <v>703251.7</v>
      </c>
      <c r="M26" s="53">
        <v>615709.1</v>
      </c>
      <c r="N26" s="53">
        <v>540290.1</v>
      </c>
      <c r="O26" s="53">
        <v>467206.6</v>
      </c>
      <c r="P26" s="53">
        <v>366117.3</v>
      </c>
      <c r="Q26" s="53">
        <v>273754.3</v>
      </c>
      <c r="R26" s="53">
        <v>183345.3</v>
      </c>
      <c r="S26" s="53">
        <v>110161.3</v>
      </c>
      <c r="T26" s="53">
        <v>54524</v>
      </c>
      <c r="U26" s="53">
        <v>20796.7</v>
      </c>
      <c r="V26" s="53">
        <v>7621</v>
      </c>
      <c r="W26" s="53">
        <v>2269.5</v>
      </c>
      <c r="X26" s="53">
        <v>1593</v>
      </c>
    </row>
    <row r="27" spans="1:24" ht="15" customHeight="1">
      <c r="A27" s="13">
        <v>1966</v>
      </c>
      <c r="B27" s="53">
        <v>12380990.900000002</v>
      </c>
      <c r="C27" s="53">
        <v>285000</v>
      </c>
      <c r="D27" s="53">
        <v>1248415.3999999999</v>
      </c>
      <c r="E27" s="53">
        <v>1596589.5</v>
      </c>
      <c r="F27" s="53">
        <v>1438757.8</v>
      </c>
      <c r="G27" s="53">
        <v>1178579.7</v>
      </c>
      <c r="H27" s="53">
        <v>933015.7</v>
      </c>
      <c r="I27" s="53">
        <v>786798.5</v>
      </c>
      <c r="J27" s="53">
        <v>757543.2</v>
      </c>
      <c r="K27" s="53">
        <v>747316.2</v>
      </c>
      <c r="L27" s="53">
        <v>715510.4</v>
      </c>
      <c r="M27" s="53">
        <v>634727.6</v>
      </c>
      <c r="N27" s="53">
        <v>535006</v>
      </c>
      <c r="O27" s="53">
        <v>478949.9</v>
      </c>
      <c r="P27" s="53">
        <v>367539.5</v>
      </c>
      <c r="Q27" s="53">
        <v>283704.90000000002</v>
      </c>
      <c r="R27" s="53">
        <v>189304.4</v>
      </c>
      <c r="S27" s="53">
        <v>113419.9</v>
      </c>
      <c r="T27" s="53">
        <v>57006.400000000001</v>
      </c>
      <c r="U27" s="53">
        <v>22033.4</v>
      </c>
      <c r="V27" s="53">
        <v>7690</v>
      </c>
      <c r="W27" s="53">
        <v>2461.5</v>
      </c>
      <c r="X27" s="53">
        <v>1621</v>
      </c>
    </row>
    <row r="28" spans="1:24" ht="15" customHeight="1">
      <c r="A28" s="13">
        <v>1967</v>
      </c>
      <c r="B28" s="53">
        <v>12581859.999999998</v>
      </c>
      <c r="C28" s="53">
        <v>270000</v>
      </c>
      <c r="D28" s="53">
        <v>1240769.6000000001</v>
      </c>
      <c r="E28" s="53">
        <v>1608522.6</v>
      </c>
      <c r="F28" s="53">
        <v>1494889.6</v>
      </c>
      <c r="G28" s="53">
        <v>1220982.1000000001</v>
      </c>
      <c r="H28" s="53">
        <v>964779.1</v>
      </c>
      <c r="I28" s="53">
        <v>814966</v>
      </c>
      <c r="J28" s="53">
        <v>758402.9</v>
      </c>
      <c r="K28" s="53">
        <v>746167.7</v>
      </c>
      <c r="L28" s="53">
        <v>718621.6</v>
      </c>
      <c r="M28" s="53">
        <v>655382.80000000005</v>
      </c>
      <c r="N28" s="53">
        <v>534412.4</v>
      </c>
      <c r="O28" s="53">
        <v>487982.5</v>
      </c>
      <c r="P28" s="53">
        <v>377039.2</v>
      </c>
      <c r="Q28" s="53">
        <v>284054.90000000002</v>
      </c>
      <c r="R28" s="53">
        <v>192891.2</v>
      </c>
      <c r="S28" s="53">
        <v>118092.1</v>
      </c>
      <c r="T28" s="53">
        <v>58436.4</v>
      </c>
      <c r="U28" s="53">
        <v>23466.7</v>
      </c>
      <c r="V28" s="53">
        <v>7690.6</v>
      </c>
      <c r="W28" s="53">
        <v>2674</v>
      </c>
      <c r="X28" s="53">
        <v>1636</v>
      </c>
    </row>
    <row r="29" spans="1:24" ht="15" customHeight="1">
      <c r="A29" s="13">
        <v>1968</v>
      </c>
      <c r="B29" s="53">
        <v>12782081.300000001</v>
      </c>
      <c r="C29" s="53">
        <v>264000</v>
      </c>
      <c r="D29" s="53">
        <v>1220047</v>
      </c>
      <c r="E29" s="53">
        <v>1624632.6</v>
      </c>
      <c r="F29" s="53">
        <v>1537888.2</v>
      </c>
      <c r="G29" s="53">
        <v>1272460</v>
      </c>
      <c r="H29" s="53">
        <v>985788.7</v>
      </c>
      <c r="I29" s="53">
        <v>856957.3</v>
      </c>
      <c r="J29" s="53">
        <v>752741.9</v>
      </c>
      <c r="K29" s="53">
        <v>752936.6</v>
      </c>
      <c r="L29" s="53">
        <v>719999.3</v>
      </c>
      <c r="M29" s="53">
        <v>672320.1</v>
      </c>
      <c r="N29" s="53">
        <v>538581.30000000005</v>
      </c>
      <c r="O29" s="53">
        <v>493205.4</v>
      </c>
      <c r="P29" s="53">
        <v>386749.9</v>
      </c>
      <c r="Q29" s="53">
        <v>290298</v>
      </c>
      <c r="R29" s="53">
        <v>193768.4</v>
      </c>
      <c r="S29" s="53">
        <v>122011.6</v>
      </c>
      <c r="T29" s="53">
        <v>60733.5</v>
      </c>
      <c r="U29" s="53">
        <v>24819.3</v>
      </c>
      <c r="V29" s="53">
        <v>7652.7</v>
      </c>
      <c r="W29" s="53">
        <v>2770.5</v>
      </c>
      <c r="X29" s="53">
        <v>1719</v>
      </c>
    </row>
    <row r="30" spans="1:24" ht="15" customHeight="1">
      <c r="A30" s="13">
        <v>1969</v>
      </c>
      <c r="B30" s="53">
        <v>12977469.300000001</v>
      </c>
      <c r="C30" s="53">
        <v>258000</v>
      </c>
      <c r="D30" s="53">
        <v>1195912.7</v>
      </c>
      <c r="E30" s="53">
        <v>1642881.8</v>
      </c>
      <c r="F30" s="53">
        <v>1570307</v>
      </c>
      <c r="G30" s="53">
        <v>1330041.6000000001</v>
      </c>
      <c r="H30" s="53">
        <v>1019010.4</v>
      </c>
      <c r="I30" s="53">
        <v>890374</v>
      </c>
      <c r="J30" s="53">
        <v>753566.3</v>
      </c>
      <c r="K30" s="53">
        <v>754377</v>
      </c>
      <c r="L30" s="53">
        <v>724469.7</v>
      </c>
      <c r="M30" s="53">
        <v>678589.4</v>
      </c>
      <c r="N30" s="53">
        <v>548996.5</v>
      </c>
      <c r="O30" s="53">
        <v>500749.9</v>
      </c>
      <c r="P30" s="53">
        <v>394582.3</v>
      </c>
      <c r="Q30" s="53">
        <v>293913.59999999998</v>
      </c>
      <c r="R30" s="53">
        <v>195491.4</v>
      </c>
      <c r="S30" s="53">
        <v>123142.8</v>
      </c>
      <c r="T30" s="53">
        <v>64642.1</v>
      </c>
      <c r="U30" s="53">
        <v>26150.1</v>
      </c>
      <c r="V30" s="53">
        <v>7765.2</v>
      </c>
      <c r="W30" s="53">
        <v>2730.5</v>
      </c>
      <c r="X30" s="53">
        <v>1775</v>
      </c>
    </row>
    <row r="31" spans="1:24" ht="15" customHeight="1">
      <c r="A31" s="13">
        <v>1970</v>
      </c>
      <c r="B31" s="53">
        <v>13252390.000000002</v>
      </c>
      <c r="C31" s="53">
        <v>299532</v>
      </c>
      <c r="D31" s="53">
        <v>1207037</v>
      </c>
      <c r="E31" s="53">
        <v>1641660</v>
      </c>
      <c r="F31" s="53">
        <v>1603835</v>
      </c>
      <c r="G31" s="53">
        <v>1382411</v>
      </c>
      <c r="H31" s="53">
        <v>1067679</v>
      </c>
      <c r="I31" s="53">
        <v>904247</v>
      </c>
      <c r="J31" s="53">
        <v>772991</v>
      </c>
      <c r="K31" s="53">
        <v>749174</v>
      </c>
      <c r="L31" s="53">
        <v>734908</v>
      </c>
      <c r="M31" s="53">
        <v>677849</v>
      </c>
      <c r="N31" s="53">
        <v>570856</v>
      </c>
      <c r="O31" s="53">
        <v>499184</v>
      </c>
      <c r="P31" s="53">
        <v>409645</v>
      </c>
      <c r="Q31" s="53">
        <v>289802</v>
      </c>
      <c r="R31" s="53">
        <v>206402</v>
      </c>
      <c r="S31" s="53">
        <v>125375</v>
      </c>
      <c r="T31" s="53">
        <v>69428.800000000003</v>
      </c>
      <c r="U31" s="53">
        <v>27305.3</v>
      </c>
      <c r="V31" s="53">
        <v>8421.4</v>
      </c>
      <c r="W31" s="53">
        <v>2674.5</v>
      </c>
      <c r="X31" s="53">
        <v>1973</v>
      </c>
    </row>
    <row r="32" spans="1:24" ht="15" customHeight="1">
      <c r="A32" s="13">
        <v>1971</v>
      </c>
      <c r="B32" s="53">
        <v>13489180.700000003</v>
      </c>
      <c r="C32" s="53">
        <v>287000</v>
      </c>
      <c r="D32" s="53">
        <v>1166402.3</v>
      </c>
      <c r="E32" s="53">
        <v>1636635.5</v>
      </c>
      <c r="F32" s="53">
        <v>1630794</v>
      </c>
      <c r="G32" s="53">
        <v>1455550.6</v>
      </c>
      <c r="H32" s="53">
        <v>1165416.3999999999</v>
      </c>
      <c r="I32" s="53">
        <v>913425.8</v>
      </c>
      <c r="J32" s="53">
        <v>801159.1</v>
      </c>
      <c r="K32" s="53">
        <v>752486.9</v>
      </c>
      <c r="L32" s="53">
        <v>735236.8</v>
      </c>
      <c r="M32" s="53">
        <v>688182.8</v>
      </c>
      <c r="N32" s="53">
        <v>592480.1</v>
      </c>
      <c r="O32" s="53">
        <v>489950.9</v>
      </c>
      <c r="P32" s="53">
        <v>420616.7</v>
      </c>
      <c r="Q32" s="53">
        <v>297770.3</v>
      </c>
      <c r="R32" s="53">
        <v>214311.6</v>
      </c>
      <c r="S32" s="53">
        <v>129815.4</v>
      </c>
      <c r="T32" s="53">
        <v>69916.399999999994</v>
      </c>
      <c r="U32" s="53">
        <v>28236.9</v>
      </c>
      <c r="V32" s="53">
        <v>9023.2000000000007</v>
      </c>
      <c r="W32" s="53">
        <v>2657</v>
      </c>
      <c r="X32" s="53">
        <v>2112</v>
      </c>
    </row>
    <row r="33" spans="1:256" ht="15" customHeight="1">
      <c r="A33" s="13">
        <v>1972</v>
      </c>
      <c r="B33" s="53">
        <v>13759794.299999997</v>
      </c>
      <c r="C33" s="53">
        <v>283000</v>
      </c>
      <c r="D33" s="53">
        <v>1168298.2</v>
      </c>
      <c r="E33" s="53">
        <v>1619166.5</v>
      </c>
      <c r="F33" s="53">
        <v>1648989.6</v>
      </c>
      <c r="G33" s="53">
        <v>1521340.5</v>
      </c>
      <c r="H33" s="53">
        <v>1232237.8999999999</v>
      </c>
      <c r="I33" s="53">
        <v>961902.6</v>
      </c>
      <c r="J33" s="53">
        <v>835386.7</v>
      </c>
      <c r="K33" s="53">
        <v>756256.5</v>
      </c>
      <c r="L33" s="53">
        <v>736432.1</v>
      </c>
      <c r="M33" s="53">
        <v>692977.4</v>
      </c>
      <c r="N33" s="53">
        <v>614248.19999999995</v>
      </c>
      <c r="O33" s="53">
        <v>490383.6</v>
      </c>
      <c r="P33" s="53">
        <v>428061.7</v>
      </c>
      <c r="Q33" s="53">
        <v>310108.2</v>
      </c>
      <c r="R33" s="53">
        <v>213808.9</v>
      </c>
      <c r="S33" s="53">
        <v>132497.4</v>
      </c>
      <c r="T33" s="53">
        <v>71649.7</v>
      </c>
      <c r="U33" s="53">
        <v>28516.6</v>
      </c>
      <c r="V33" s="53">
        <v>9636.9</v>
      </c>
      <c r="W33" s="53">
        <v>2661.1</v>
      </c>
      <c r="X33" s="53">
        <v>2234</v>
      </c>
    </row>
    <row r="34" spans="1:256" ht="15" customHeight="1">
      <c r="A34" s="13">
        <v>1973</v>
      </c>
      <c r="B34" s="53">
        <v>14009991.699999997</v>
      </c>
      <c r="C34" s="53">
        <v>265000</v>
      </c>
      <c r="D34" s="53">
        <v>1169047.8999999999</v>
      </c>
      <c r="E34" s="53">
        <v>1589745.8</v>
      </c>
      <c r="F34" s="53">
        <v>1670692.4</v>
      </c>
      <c r="G34" s="53">
        <v>1569741.1</v>
      </c>
      <c r="H34" s="53">
        <v>1307181.6000000001</v>
      </c>
      <c r="I34" s="53">
        <v>1005791.3</v>
      </c>
      <c r="J34" s="53">
        <v>878259.19999999995</v>
      </c>
      <c r="K34" s="53">
        <v>762975.2</v>
      </c>
      <c r="L34" s="53">
        <v>742643.6</v>
      </c>
      <c r="M34" s="53">
        <v>697909.2</v>
      </c>
      <c r="N34" s="53">
        <v>631693.9</v>
      </c>
      <c r="O34" s="53">
        <v>494832.1</v>
      </c>
      <c r="P34" s="53">
        <v>433911.4</v>
      </c>
      <c r="Q34" s="53">
        <v>319874.3</v>
      </c>
      <c r="R34" s="53">
        <v>219607.7</v>
      </c>
      <c r="S34" s="53">
        <v>133467.79999999999</v>
      </c>
      <c r="T34" s="53">
        <v>73204.899999999994</v>
      </c>
      <c r="U34" s="53">
        <v>29377.9</v>
      </c>
      <c r="V34" s="53">
        <v>10063.200000000001</v>
      </c>
      <c r="W34" s="53">
        <v>2663.2</v>
      </c>
      <c r="X34" s="53">
        <v>2308</v>
      </c>
    </row>
    <row r="35" spans="1:256" ht="15" customHeight="1">
      <c r="A35" s="13">
        <v>1974</v>
      </c>
      <c r="B35" s="53">
        <v>14276283.9</v>
      </c>
      <c r="C35" s="53">
        <v>259000</v>
      </c>
      <c r="D35" s="53">
        <v>1162819.2</v>
      </c>
      <c r="E35" s="53">
        <v>1567405.2</v>
      </c>
      <c r="F35" s="53">
        <v>1689156.6</v>
      </c>
      <c r="G35" s="53">
        <v>1608171.5</v>
      </c>
      <c r="H35" s="53">
        <v>1377923.2</v>
      </c>
      <c r="I35" s="53">
        <v>1071527.8999999999</v>
      </c>
      <c r="J35" s="53">
        <v>912964.1</v>
      </c>
      <c r="K35" s="53">
        <v>777829.4</v>
      </c>
      <c r="L35" s="53">
        <v>746083.8</v>
      </c>
      <c r="M35" s="53">
        <v>705813.7</v>
      </c>
      <c r="N35" s="53">
        <v>640611.9</v>
      </c>
      <c r="O35" s="53">
        <v>507348.6</v>
      </c>
      <c r="P35" s="53">
        <v>439855.8</v>
      </c>
      <c r="Q35" s="53">
        <v>328406.5</v>
      </c>
      <c r="R35" s="53">
        <v>224649</v>
      </c>
      <c r="S35" s="53">
        <v>136386.6</v>
      </c>
      <c r="T35" s="53">
        <v>73767.8</v>
      </c>
      <c r="U35" s="53">
        <v>30997</v>
      </c>
      <c r="V35" s="53">
        <v>10550.9</v>
      </c>
      <c r="W35" s="53">
        <v>2689.2</v>
      </c>
      <c r="X35" s="53">
        <v>2326</v>
      </c>
    </row>
    <row r="36" spans="1:256" ht="15" customHeight="1">
      <c r="A36" s="13">
        <v>1975</v>
      </c>
      <c r="B36" s="53">
        <v>14559972.799999999</v>
      </c>
      <c r="C36" s="53">
        <v>265000</v>
      </c>
      <c r="D36" s="53">
        <v>1165965.2</v>
      </c>
      <c r="E36" s="53">
        <v>1541866.9</v>
      </c>
      <c r="F36" s="53">
        <v>1692550.3</v>
      </c>
      <c r="G36" s="53">
        <v>1641702.9</v>
      </c>
      <c r="H36" s="53">
        <v>1439696.4</v>
      </c>
      <c r="I36" s="53">
        <v>1152571.7</v>
      </c>
      <c r="J36" s="53">
        <v>939395.6</v>
      </c>
      <c r="K36" s="53">
        <v>807085.6</v>
      </c>
      <c r="L36" s="53">
        <v>747139.9</v>
      </c>
      <c r="M36" s="53">
        <v>716255</v>
      </c>
      <c r="N36" s="53">
        <v>646169.19999999995</v>
      </c>
      <c r="O36" s="53">
        <v>527034.5</v>
      </c>
      <c r="P36" s="53">
        <v>440663</v>
      </c>
      <c r="Q36" s="53">
        <v>340465.3</v>
      </c>
      <c r="R36" s="53">
        <v>227670.3</v>
      </c>
      <c r="S36" s="53">
        <v>143924</v>
      </c>
      <c r="T36" s="53">
        <v>75933.5</v>
      </c>
      <c r="U36" s="53">
        <v>32668.2</v>
      </c>
      <c r="V36" s="53">
        <v>10939.9</v>
      </c>
      <c r="W36" s="53">
        <v>2962.4</v>
      </c>
      <c r="X36" s="53">
        <v>2313</v>
      </c>
    </row>
    <row r="37" spans="1:256" ht="15" customHeight="1">
      <c r="A37" s="13">
        <v>1976</v>
      </c>
      <c r="B37" s="53">
        <v>14852580.099999996</v>
      </c>
      <c r="C37" s="53">
        <v>266000</v>
      </c>
      <c r="D37" s="53">
        <v>1151398.3999999999</v>
      </c>
      <c r="E37" s="53">
        <v>1550267.2</v>
      </c>
      <c r="F37" s="53">
        <v>1688731.9</v>
      </c>
      <c r="G37" s="53">
        <v>1667266.1</v>
      </c>
      <c r="H37" s="53">
        <v>1500205.5</v>
      </c>
      <c r="I37" s="53">
        <v>1254795.3999999999</v>
      </c>
      <c r="J37" s="53">
        <v>956775.2</v>
      </c>
      <c r="K37" s="53">
        <v>835707.8</v>
      </c>
      <c r="L37" s="53">
        <v>755189.2</v>
      </c>
      <c r="M37" s="53">
        <v>720191.6</v>
      </c>
      <c r="N37" s="53">
        <v>657658.6</v>
      </c>
      <c r="O37" s="53">
        <v>544535.6</v>
      </c>
      <c r="P37" s="53">
        <v>439831.9</v>
      </c>
      <c r="Q37" s="53">
        <v>349248.2</v>
      </c>
      <c r="R37" s="53">
        <v>235751.7</v>
      </c>
      <c r="S37" s="53">
        <v>150183.1</v>
      </c>
      <c r="T37" s="53">
        <v>79043.7</v>
      </c>
      <c r="U37" s="53">
        <v>33004.800000000003</v>
      </c>
      <c r="V37" s="53">
        <v>11321.5</v>
      </c>
      <c r="W37" s="53">
        <v>3197.7</v>
      </c>
      <c r="X37" s="53">
        <v>2275</v>
      </c>
    </row>
    <row r="38" spans="1:256" ht="15" customHeight="1">
      <c r="A38" s="13">
        <v>1977</v>
      </c>
      <c r="B38" s="53">
        <v>15168899.9</v>
      </c>
      <c r="C38" s="53">
        <v>284000</v>
      </c>
      <c r="D38" s="53">
        <v>1149588</v>
      </c>
      <c r="E38" s="53">
        <v>1565553.1</v>
      </c>
      <c r="F38" s="53">
        <v>1668904.4</v>
      </c>
      <c r="G38" s="53">
        <v>1685100.2</v>
      </c>
      <c r="H38" s="53">
        <v>1562690.6</v>
      </c>
      <c r="I38" s="53">
        <v>1316916.3999999999</v>
      </c>
      <c r="J38" s="53">
        <v>1014322.7</v>
      </c>
      <c r="K38" s="53">
        <v>871090.5</v>
      </c>
      <c r="L38" s="53">
        <v>766013</v>
      </c>
      <c r="M38" s="53">
        <v>724018</v>
      </c>
      <c r="N38" s="53">
        <v>666237.1</v>
      </c>
      <c r="O38" s="53">
        <v>562660.5</v>
      </c>
      <c r="P38" s="53">
        <v>444040.3</v>
      </c>
      <c r="Q38" s="53">
        <v>356287</v>
      </c>
      <c r="R38" s="53">
        <v>245554.3</v>
      </c>
      <c r="S38" s="53">
        <v>152927.1</v>
      </c>
      <c r="T38" s="53">
        <v>81959.100000000006</v>
      </c>
      <c r="U38" s="53">
        <v>34068.5</v>
      </c>
      <c r="V38" s="53">
        <v>11350</v>
      </c>
      <c r="W38" s="53">
        <v>3412.9</v>
      </c>
      <c r="X38" s="53">
        <v>2206.1999999999998</v>
      </c>
    </row>
    <row r="39" spans="1:256" ht="15" customHeight="1">
      <c r="A39" s="13">
        <v>1978</v>
      </c>
      <c r="B39" s="53">
        <v>15493792.099999998</v>
      </c>
      <c r="C39" s="53">
        <v>288000</v>
      </c>
      <c r="D39" s="53">
        <v>1170216.7</v>
      </c>
      <c r="E39" s="53">
        <v>1582448.1</v>
      </c>
      <c r="F39" s="53">
        <v>1640989.9</v>
      </c>
      <c r="G39" s="53">
        <v>1707308.6</v>
      </c>
      <c r="H39" s="53">
        <v>1609510.2</v>
      </c>
      <c r="I39" s="53">
        <v>1381901.4</v>
      </c>
      <c r="J39" s="53">
        <v>1072743.7</v>
      </c>
      <c r="K39" s="53">
        <v>909372.1</v>
      </c>
      <c r="L39" s="53">
        <v>784603.5</v>
      </c>
      <c r="M39" s="53">
        <v>729559.9</v>
      </c>
      <c r="N39" s="53">
        <v>674659</v>
      </c>
      <c r="O39" s="53">
        <v>579111.4</v>
      </c>
      <c r="P39" s="53">
        <v>450919.9</v>
      </c>
      <c r="Q39" s="53">
        <v>362668.1</v>
      </c>
      <c r="R39" s="53">
        <v>253965.9</v>
      </c>
      <c r="S39" s="53">
        <v>158603</v>
      </c>
      <c r="T39" s="53">
        <v>84394.7</v>
      </c>
      <c r="U39" s="53">
        <v>35275.4</v>
      </c>
      <c r="V39" s="53">
        <v>11831.5</v>
      </c>
      <c r="W39" s="53">
        <v>3569.7</v>
      </c>
      <c r="X39" s="53">
        <v>2139.4</v>
      </c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5" customHeight="1">
      <c r="A40" s="13">
        <v>1979</v>
      </c>
      <c r="B40" s="53">
        <v>15843597.500000004</v>
      </c>
      <c r="C40" s="53">
        <v>303000</v>
      </c>
      <c r="D40" s="53">
        <v>1205523.3999999999</v>
      </c>
      <c r="E40" s="53">
        <v>1589994.4</v>
      </c>
      <c r="F40" s="53">
        <v>1619132.6</v>
      </c>
      <c r="G40" s="53">
        <v>1726093.9</v>
      </c>
      <c r="H40" s="53">
        <v>1647068.7</v>
      </c>
      <c r="I40" s="53">
        <v>1440177.1</v>
      </c>
      <c r="J40" s="53">
        <v>1151679.3</v>
      </c>
      <c r="K40" s="53">
        <v>941860.2</v>
      </c>
      <c r="L40" s="53">
        <v>809218.8</v>
      </c>
      <c r="M40" s="53">
        <v>734808.5</v>
      </c>
      <c r="N40" s="53">
        <v>683273.4</v>
      </c>
      <c r="O40" s="53">
        <v>592775.4</v>
      </c>
      <c r="P40" s="53">
        <v>461718.8</v>
      </c>
      <c r="Q40" s="53">
        <v>368401.6</v>
      </c>
      <c r="R40" s="53">
        <v>261841.7</v>
      </c>
      <c r="S40" s="53">
        <v>164270.39999999999</v>
      </c>
      <c r="T40" s="53">
        <v>88088.9</v>
      </c>
      <c r="U40" s="53">
        <v>36302.1</v>
      </c>
      <c r="V40" s="53">
        <v>12525.5</v>
      </c>
      <c r="W40" s="53">
        <v>3737.4</v>
      </c>
      <c r="X40" s="53">
        <v>2105.4</v>
      </c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5" customHeight="1">
      <c r="A41" s="13">
        <v>1980</v>
      </c>
      <c r="B41" s="53">
        <v>16298237.300000001</v>
      </c>
      <c r="C41" s="53">
        <v>356631</v>
      </c>
      <c r="D41" s="53">
        <v>1296900</v>
      </c>
      <c r="E41" s="53">
        <v>1603615</v>
      </c>
      <c r="F41" s="53">
        <v>1607177</v>
      </c>
      <c r="G41" s="53">
        <v>1740805</v>
      </c>
      <c r="H41" s="53">
        <v>1671540</v>
      </c>
      <c r="I41" s="53">
        <v>1495758</v>
      </c>
      <c r="J41" s="53">
        <v>1238687</v>
      </c>
      <c r="K41" s="53">
        <v>974746</v>
      </c>
      <c r="L41" s="53">
        <v>838869</v>
      </c>
      <c r="M41" s="53">
        <v>741011</v>
      </c>
      <c r="N41" s="53">
        <v>691094</v>
      </c>
      <c r="O41" s="53">
        <v>605609</v>
      </c>
      <c r="P41" s="53">
        <v>474749</v>
      </c>
      <c r="Q41" s="53">
        <v>372805</v>
      </c>
      <c r="R41" s="53">
        <v>269211</v>
      </c>
      <c r="S41" s="53">
        <v>170426</v>
      </c>
      <c r="T41" s="53">
        <v>91655.1</v>
      </c>
      <c r="U41" s="53">
        <v>37783.4</v>
      </c>
      <c r="V41" s="53">
        <v>13118.6</v>
      </c>
      <c r="W41" s="53">
        <v>3808.4</v>
      </c>
      <c r="X41" s="53">
        <v>2238.8000000000002</v>
      </c>
      <c r="Y41" s="21"/>
      <c r="Z41" s="21"/>
      <c r="AA41" s="21"/>
      <c r="AB41" s="21"/>
      <c r="AC41" s="21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5" customHeight="1">
      <c r="A42" s="13">
        <v>1981</v>
      </c>
      <c r="B42" s="53">
        <v>16507272.9</v>
      </c>
      <c r="C42" s="53">
        <v>329000</v>
      </c>
      <c r="D42" s="53">
        <v>1307997.3</v>
      </c>
      <c r="E42" s="53">
        <v>1581065.7</v>
      </c>
      <c r="F42" s="53">
        <v>1637534.5</v>
      </c>
      <c r="G42" s="53">
        <v>1732001.7</v>
      </c>
      <c r="H42" s="53">
        <v>1698121.5</v>
      </c>
      <c r="I42" s="53">
        <v>1536579</v>
      </c>
      <c r="J42" s="53">
        <v>1328418.7</v>
      </c>
      <c r="K42" s="53">
        <v>985472.3</v>
      </c>
      <c r="L42" s="53">
        <v>853530</v>
      </c>
      <c r="M42" s="53">
        <v>743453.3</v>
      </c>
      <c r="N42" s="53">
        <v>690389</v>
      </c>
      <c r="O42" s="53">
        <v>615411.69999999995</v>
      </c>
      <c r="P42" s="53">
        <v>486828.5</v>
      </c>
      <c r="Q42" s="53">
        <v>378538.7</v>
      </c>
      <c r="R42" s="53">
        <v>275257.3</v>
      </c>
      <c r="S42" s="53">
        <v>175118.8</v>
      </c>
      <c r="T42" s="53">
        <v>93757.6</v>
      </c>
      <c r="U42" s="53">
        <v>39399.300000000003</v>
      </c>
      <c r="V42" s="53">
        <v>13147.1</v>
      </c>
      <c r="W42" s="53">
        <v>3882.5</v>
      </c>
      <c r="X42" s="53">
        <v>2368.4</v>
      </c>
      <c r="Y42" s="21"/>
      <c r="Z42" s="21"/>
      <c r="AA42" s="21"/>
      <c r="AB42" s="21"/>
      <c r="AC42" s="21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5" customHeight="1">
      <c r="A43" s="13">
        <v>1982</v>
      </c>
      <c r="B43" s="53">
        <v>16771422.800000003</v>
      </c>
      <c r="C43" s="53">
        <v>337000</v>
      </c>
      <c r="D43" s="53">
        <v>1316219.1000000001</v>
      </c>
      <c r="E43" s="53">
        <v>1589578.3</v>
      </c>
      <c r="F43" s="53">
        <v>1668290.7</v>
      </c>
      <c r="G43" s="53">
        <v>1709533.2</v>
      </c>
      <c r="H43" s="53">
        <v>1715523.2</v>
      </c>
      <c r="I43" s="53">
        <v>1593268.7</v>
      </c>
      <c r="J43" s="53">
        <v>1367649</v>
      </c>
      <c r="K43" s="53">
        <v>1038427</v>
      </c>
      <c r="L43" s="53">
        <v>873270.1</v>
      </c>
      <c r="M43" s="53">
        <v>750208.6</v>
      </c>
      <c r="N43" s="53">
        <v>685823.8</v>
      </c>
      <c r="O43" s="53">
        <v>621882.5</v>
      </c>
      <c r="P43" s="53">
        <v>501353.8</v>
      </c>
      <c r="Q43" s="53">
        <v>383655.8</v>
      </c>
      <c r="R43" s="53">
        <v>281896.3</v>
      </c>
      <c r="S43" s="53">
        <v>180303.1</v>
      </c>
      <c r="T43" s="53">
        <v>96835.5</v>
      </c>
      <c r="U43" s="53">
        <v>40652.1</v>
      </c>
      <c r="V43" s="53">
        <v>13757</v>
      </c>
      <c r="W43" s="53">
        <v>3843</v>
      </c>
      <c r="X43" s="53">
        <v>2452</v>
      </c>
      <c r="Y43" s="21"/>
      <c r="Z43" s="21"/>
      <c r="AA43" s="21"/>
      <c r="AB43" s="21"/>
      <c r="AC43" s="21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5" customHeight="1">
      <c r="A44" s="13">
        <v>1983</v>
      </c>
      <c r="B44" s="53">
        <v>17047097.300000001</v>
      </c>
      <c r="C44" s="53">
        <v>340000</v>
      </c>
      <c r="D44" s="53">
        <v>1336969</v>
      </c>
      <c r="E44" s="53">
        <v>1605022.6</v>
      </c>
      <c r="F44" s="53">
        <v>1695386.2</v>
      </c>
      <c r="G44" s="53">
        <v>1682470.2</v>
      </c>
      <c r="H44" s="53">
        <v>1738798.4</v>
      </c>
      <c r="I44" s="53">
        <v>1636633.6000000001</v>
      </c>
      <c r="J44" s="53">
        <v>1413925.3</v>
      </c>
      <c r="K44" s="53">
        <v>1089309.7</v>
      </c>
      <c r="L44" s="53">
        <v>897992.6</v>
      </c>
      <c r="M44" s="53">
        <v>760536</v>
      </c>
      <c r="N44" s="53">
        <v>682868.8</v>
      </c>
      <c r="O44" s="53">
        <v>625470</v>
      </c>
      <c r="P44" s="53">
        <v>516588.1</v>
      </c>
      <c r="Q44" s="53">
        <v>388758.5</v>
      </c>
      <c r="R44" s="53">
        <v>288497.90000000002</v>
      </c>
      <c r="S44" s="53">
        <v>185325.6</v>
      </c>
      <c r="T44" s="53">
        <v>100067.9</v>
      </c>
      <c r="U44" s="53">
        <v>41755.300000000003</v>
      </c>
      <c r="V44" s="53">
        <v>14230.8</v>
      </c>
      <c r="W44" s="53">
        <v>4001</v>
      </c>
      <c r="X44" s="53">
        <v>2489.8000000000002</v>
      </c>
      <c r="Y44" s="21"/>
      <c r="Z44" s="21"/>
      <c r="AA44" s="21"/>
      <c r="AB44" s="21"/>
      <c r="AC44" s="21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5" customHeight="1">
      <c r="A45" s="13">
        <v>1984</v>
      </c>
      <c r="B45" s="53">
        <v>17316019.699999999</v>
      </c>
      <c r="C45" s="53">
        <v>336000</v>
      </c>
      <c r="D45" s="53">
        <v>1343950.9</v>
      </c>
      <c r="E45" s="53">
        <v>1643346.4</v>
      </c>
      <c r="F45" s="53">
        <v>1702731.5</v>
      </c>
      <c r="G45" s="53">
        <v>1668512.2</v>
      </c>
      <c r="H45" s="53">
        <v>1756674.8</v>
      </c>
      <c r="I45" s="53">
        <v>1675126</v>
      </c>
      <c r="J45" s="53">
        <v>1457353.4</v>
      </c>
      <c r="K45" s="53">
        <v>1158169</v>
      </c>
      <c r="L45" s="53">
        <v>917846.4</v>
      </c>
      <c r="M45" s="53">
        <v>773887.4</v>
      </c>
      <c r="N45" s="53">
        <v>680163.5</v>
      </c>
      <c r="O45" s="53">
        <v>624209</v>
      </c>
      <c r="P45" s="53">
        <v>530436.19999999995</v>
      </c>
      <c r="Q45" s="53">
        <v>395523.4</v>
      </c>
      <c r="R45" s="53">
        <v>294389.8</v>
      </c>
      <c r="S45" s="53">
        <v>190208.2</v>
      </c>
      <c r="T45" s="53">
        <v>103846</v>
      </c>
      <c r="U45" s="53">
        <v>42599</v>
      </c>
      <c r="V45" s="53">
        <v>14385.9</v>
      </c>
      <c r="W45" s="53">
        <v>4198.5</v>
      </c>
      <c r="X45" s="53">
        <v>2462.1999999999998</v>
      </c>
      <c r="Y45" s="21"/>
      <c r="Z45" s="21"/>
      <c r="AA45" s="21"/>
      <c r="AB45" s="21"/>
      <c r="AC45" s="2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5" customHeight="1">
      <c r="A46" s="13">
        <v>1985</v>
      </c>
      <c r="B46" s="53">
        <v>17601994.400000006</v>
      </c>
      <c r="C46" s="53">
        <v>347000</v>
      </c>
      <c r="D46" s="53">
        <v>1356307.1</v>
      </c>
      <c r="E46" s="53">
        <v>1671243.4</v>
      </c>
      <c r="F46" s="53">
        <v>1699665.8</v>
      </c>
      <c r="G46" s="53">
        <v>1677752.7</v>
      </c>
      <c r="H46" s="53">
        <v>1762549.5</v>
      </c>
      <c r="I46" s="53">
        <v>1703180.8</v>
      </c>
      <c r="J46" s="53">
        <v>1505196</v>
      </c>
      <c r="K46" s="53">
        <v>1234490.6000000001</v>
      </c>
      <c r="L46" s="53">
        <v>940403.8</v>
      </c>
      <c r="M46" s="53">
        <v>787458.9</v>
      </c>
      <c r="N46" s="53">
        <v>680787.2</v>
      </c>
      <c r="O46" s="53">
        <v>622701.9</v>
      </c>
      <c r="P46" s="53">
        <v>541758.69999999995</v>
      </c>
      <c r="Q46" s="53">
        <v>403443.3</v>
      </c>
      <c r="R46" s="53">
        <v>300798.2</v>
      </c>
      <c r="S46" s="53">
        <v>194785.1</v>
      </c>
      <c r="T46" s="53">
        <v>106639.1</v>
      </c>
      <c r="U46" s="53">
        <v>44036</v>
      </c>
      <c r="V46" s="53">
        <v>14858.6</v>
      </c>
      <c r="W46" s="53">
        <v>4422.1000000000004</v>
      </c>
      <c r="X46" s="53">
        <v>2515.6</v>
      </c>
      <c r="Y46" s="21"/>
      <c r="Z46" s="21"/>
      <c r="AA46" s="21"/>
      <c r="AB46" s="21"/>
      <c r="AC46" s="2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5" customHeight="1">
      <c r="A47" s="13">
        <v>1986</v>
      </c>
      <c r="B47" s="53">
        <v>17895000.900000006</v>
      </c>
      <c r="C47" s="53">
        <v>355000</v>
      </c>
      <c r="D47" s="53">
        <v>1370903</v>
      </c>
      <c r="E47" s="53">
        <v>1712563</v>
      </c>
      <c r="F47" s="53">
        <v>1661521.4</v>
      </c>
      <c r="G47" s="53">
        <v>1726652.1</v>
      </c>
      <c r="H47" s="53">
        <v>1742960.9</v>
      </c>
      <c r="I47" s="53">
        <v>1736131.7</v>
      </c>
      <c r="J47" s="53">
        <v>1546609.3</v>
      </c>
      <c r="K47" s="53">
        <v>1330720.8</v>
      </c>
      <c r="L47" s="53">
        <v>951869.8</v>
      </c>
      <c r="M47" s="53">
        <v>808435.1</v>
      </c>
      <c r="N47" s="53">
        <v>683471.9</v>
      </c>
      <c r="O47" s="53">
        <v>620105.30000000005</v>
      </c>
      <c r="P47" s="53">
        <v>550927.4</v>
      </c>
      <c r="Q47" s="53">
        <v>414279.4</v>
      </c>
      <c r="R47" s="53">
        <v>305554.59999999998</v>
      </c>
      <c r="S47" s="53">
        <v>199958.8</v>
      </c>
      <c r="T47" s="53">
        <v>109037.1</v>
      </c>
      <c r="U47" s="53">
        <v>45773</v>
      </c>
      <c r="V47" s="53">
        <v>15538.8</v>
      </c>
      <c r="W47" s="53">
        <v>4399.1000000000004</v>
      </c>
      <c r="X47" s="53">
        <v>2588.4</v>
      </c>
      <c r="Y47" s="21"/>
      <c r="Z47" s="21"/>
      <c r="AA47" s="21"/>
      <c r="AB47" s="21"/>
      <c r="AC47" s="21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5" customHeight="1">
      <c r="A48" s="13">
        <v>1987</v>
      </c>
      <c r="B48" s="53">
        <v>18202294.899999999</v>
      </c>
      <c r="C48" s="53">
        <v>365000</v>
      </c>
      <c r="D48" s="53">
        <v>1405066.6</v>
      </c>
      <c r="E48" s="53">
        <v>1733038.6</v>
      </c>
      <c r="F48" s="53">
        <v>1661437.1</v>
      </c>
      <c r="G48" s="53">
        <v>1766566.1</v>
      </c>
      <c r="H48" s="53">
        <v>1732219.2</v>
      </c>
      <c r="I48" s="53">
        <v>1745607.6</v>
      </c>
      <c r="J48" s="53">
        <v>1610059.1</v>
      </c>
      <c r="K48" s="53">
        <v>1362425.2</v>
      </c>
      <c r="L48" s="53">
        <v>1015993.4</v>
      </c>
      <c r="M48" s="53">
        <v>823115.5</v>
      </c>
      <c r="N48" s="53">
        <v>694746.5</v>
      </c>
      <c r="O48" s="53">
        <v>609586</v>
      </c>
      <c r="P48" s="53">
        <v>552630.4</v>
      </c>
      <c r="Q48" s="53">
        <v>427217.9</v>
      </c>
      <c r="R48" s="53">
        <v>308861.09999999998</v>
      </c>
      <c r="S48" s="53">
        <v>205852.1</v>
      </c>
      <c r="T48" s="53">
        <v>112738</v>
      </c>
      <c r="U48" s="53">
        <v>47356.7</v>
      </c>
      <c r="V48" s="53">
        <v>15767.3</v>
      </c>
      <c r="W48" s="53">
        <v>4507.5</v>
      </c>
      <c r="X48" s="53">
        <v>2503</v>
      </c>
      <c r="Y48" s="21"/>
      <c r="Z48" s="21"/>
      <c r="AA48" s="21"/>
      <c r="AB48" s="21"/>
      <c r="AC48" s="21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5" customHeight="1">
      <c r="A49" s="13">
        <v>1988</v>
      </c>
      <c r="B49" s="53">
        <v>18520459.800000001</v>
      </c>
      <c r="C49" s="53">
        <v>379000</v>
      </c>
      <c r="D49" s="53">
        <v>1434124.9</v>
      </c>
      <c r="E49" s="53">
        <v>1765737.9</v>
      </c>
      <c r="F49" s="53">
        <v>1664060.5</v>
      </c>
      <c r="G49" s="53">
        <v>1801582.6</v>
      </c>
      <c r="H49" s="53">
        <v>1709938.2</v>
      </c>
      <c r="I49" s="53">
        <v>1767381.5</v>
      </c>
      <c r="J49" s="53">
        <v>1653802.7</v>
      </c>
      <c r="K49" s="53">
        <v>1411562.8</v>
      </c>
      <c r="L49" s="53">
        <v>1066516.6000000001</v>
      </c>
      <c r="M49" s="53">
        <v>852651.2</v>
      </c>
      <c r="N49" s="53">
        <v>700014.4</v>
      </c>
      <c r="O49" s="53">
        <v>608043.6</v>
      </c>
      <c r="P49" s="53">
        <v>552824.80000000005</v>
      </c>
      <c r="Q49" s="53">
        <v>440466.6</v>
      </c>
      <c r="R49" s="53">
        <v>312381.5</v>
      </c>
      <c r="S49" s="53">
        <v>211850.6</v>
      </c>
      <c r="T49" s="53">
        <v>116345.4</v>
      </c>
      <c r="U49" s="53">
        <v>49136.4</v>
      </c>
      <c r="V49" s="53">
        <v>16023.5</v>
      </c>
      <c r="W49" s="53">
        <v>4519.3</v>
      </c>
      <c r="X49" s="53">
        <v>2494.8000000000002</v>
      </c>
      <c r="Y49" s="21"/>
      <c r="Z49" s="21"/>
      <c r="AA49" s="21"/>
      <c r="AB49" s="21"/>
      <c r="AC49" s="21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5" customHeight="1">
      <c r="A50" s="13">
        <v>1989</v>
      </c>
      <c r="B50" s="53">
        <v>18856587.800000004</v>
      </c>
      <c r="C50" s="53">
        <v>404000</v>
      </c>
      <c r="D50" s="53">
        <v>1476866</v>
      </c>
      <c r="E50" s="53">
        <v>1782921.9</v>
      </c>
      <c r="F50" s="53">
        <v>1690730</v>
      </c>
      <c r="G50" s="53">
        <v>1806974.8</v>
      </c>
      <c r="H50" s="53">
        <v>1707474.2</v>
      </c>
      <c r="I50" s="53">
        <v>1781231.5</v>
      </c>
      <c r="J50" s="53">
        <v>1695436.6</v>
      </c>
      <c r="K50" s="53">
        <v>1454919.4</v>
      </c>
      <c r="L50" s="53">
        <v>1138346.8</v>
      </c>
      <c r="M50" s="53">
        <v>872446.8</v>
      </c>
      <c r="N50" s="53">
        <v>712808.8</v>
      </c>
      <c r="O50" s="53">
        <v>604699.4</v>
      </c>
      <c r="P50" s="53">
        <v>545675.80000000005</v>
      </c>
      <c r="Q50" s="53">
        <v>452749.1</v>
      </c>
      <c r="R50" s="53">
        <v>316979.3</v>
      </c>
      <c r="S50" s="53">
        <v>217805.9</v>
      </c>
      <c r="T50" s="53">
        <v>120485.7</v>
      </c>
      <c r="U50" s="53">
        <v>50803.1</v>
      </c>
      <c r="V50" s="53">
        <v>16136.6</v>
      </c>
      <c r="W50" s="53">
        <v>4526.8999999999996</v>
      </c>
      <c r="X50" s="53">
        <v>2569.1999999999998</v>
      </c>
      <c r="Y50" s="21"/>
      <c r="Z50" s="21"/>
      <c r="AA50" s="21"/>
      <c r="AB50" s="21"/>
      <c r="AC50" s="21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5" customHeight="1">
      <c r="A51" s="13">
        <v>1990</v>
      </c>
      <c r="B51" s="53">
        <v>19217418.900000006</v>
      </c>
      <c r="C51" s="53">
        <v>432000</v>
      </c>
      <c r="D51" s="53">
        <v>1523000</v>
      </c>
      <c r="E51" s="53">
        <v>1793000</v>
      </c>
      <c r="F51" s="53">
        <v>1733000</v>
      </c>
      <c r="G51" s="53">
        <v>1791000</v>
      </c>
      <c r="H51" s="53">
        <v>1737000</v>
      </c>
      <c r="I51" s="53">
        <v>1776000</v>
      </c>
      <c r="J51" s="53">
        <v>1727000</v>
      </c>
      <c r="K51" s="53">
        <v>1504000</v>
      </c>
      <c r="L51" s="53">
        <v>1220000</v>
      </c>
      <c r="M51" s="53">
        <v>896000</v>
      </c>
      <c r="N51" s="53">
        <v>725000</v>
      </c>
      <c r="O51" s="53">
        <v>608000</v>
      </c>
      <c r="P51" s="53">
        <v>541000</v>
      </c>
      <c r="Q51" s="53">
        <v>463000</v>
      </c>
      <c r="R51" s="53">
        <v>323000.09999999998</v>
      </c>
      <c r="S51" s="53">
        <v>225000.1</v>
      </c>
      <c r="T51" s="53">
        <v>123123.8</v>
      </c>
      <c r="U51" s="53">
        <v>52691.3</v>
      </c>
      <c r="V51" s="53">
        <v>17193.2</v>
      </c>
      <c r="W51" s="53">
        <v>4718.6000000000004</v>
      </c>
      <c r="X51" s="53">
        <v>2691.8</v>
      </c>
      <c r="Y51" s="21"/>
      <c r="Z51" s="21"/>
      <c r="AA51" s="21"/>
      <c r="AB51" s="21"/>
      <c r="AC51" s="21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15" customHeight="1">
      <c r="A52" s="13">
        <v>1991</v>
      </c>
      <c r="B52" s="53">
        <v>19703278.5</v>
      </c>
      <c r="C52" s="53">
        <v>461000</v>
      </c>
      <c r="D52" s="53">
        <v>1595000</v>
      </c>
      <c r="E52" s="53">
        <v>1824000</v>
      </c>
      <c r="F52" s="53">
        <v>1796000</v>
      </c>
      <c r="G52" s="53">
        <v>1757000</v>
      </c>
      <c r="H52" s="53">
        <v>1770000</v>
      </c>
      <c r="I52" s="53">
        <v>1774000</v>
      </c>
      <c r="J52" s="53">
        <v>1762000</v>
      </c>
      <c r="K52" s="53">
        <v>1567000</v>
      </c>
      <c r="L52" s="53">
        <v>1311000</v>
      </c>
      <c r="M52" s="53">
        <v>922000</v>
      </c>
      <c r="N52" s="53">
        <v>749000</v>
      </c>
      <c r="O52" s="53">
        <v>619000</v>
      </c>
      <c r="P52" s="53">
        <v>550000</v>
      </c>
      <c r="Q52" s="53">
        <v>471999.9</v>
      </c>
      <c r="R52" s="53">
        <v>338000.1</v>
      </c>
      <c r="S52" s="53">
        <v>230000</v>
      </c>
      <c r="T52" s="53">
        <v>126669.2</v>
      </c>
      <c r="U52" s="53">
        <v>54247</v>
      </c>
      <c r="V52" s="53">
        <v>17821.900000000001</v>
      </c>
      <c r="W52" s="53">
        <v>4819.8</v>
      </c>
      <c r="X52" s="53">
        <v>2720.6</v>
      </c>
      <c r="Y52" s="21"/>
      <c r="Z52" s="21"/>
      <c r="AA52" s="21"/>
      <c r="AB52" s="21"/>
      <c r="AC52" s="2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5" customHeight="1">
      <c r="A53" s="19">
        <f t="shared" ref="A53:A58" si="0">A52+1</f>
        <v>1992</v>
      </c>
      <c r="B53" s="53">
        <v>20313281.600000009</v>
      </c>
      <c r="C53" s="53">
        <v>430803.1</v>
      </c>
      <c r="D53" s="53">
        <v>1645897.5</v>
      </c>
      <c r="E53" s="53">
        <v>1838809.5</v>
      </c>
      <c r="F53" s="53">
        <v>1926500.5</v>
      </c>
      <c r="G53" s="53">
        <v>1770480</v>
      </c>
      <c r="H53" s="53">
        <v>1817452</v>
      </c>
      <c r="I53" s="53">
        <v>1698096</v>
      </c>
      <c r="J53" s="53">
        <v>1843093.5</v>
      </c>
      <c r="K53" s="53">
        <v>1630214.5</v>
      </c>
      <c r="L53" s="53">
        <v>1435508.5</v>
      </c>
      <c r="M53" s="53">
        <v>947124</v>
      </c>
      <c r="N53" s="53">
        <v>822097</v>
      </c>
      <c r="O53" s="53">
        <v>619889</v>
      </c>
      <c r="P53" s="53">
        <v>578407.5</v>
      </c>
      <c r="Q53" s="53">
        <v>502320.1</v>
      </c>
      <c r="R53" s="53">
        <v>351613.1</v>
      </c>
      <c r="S53" s="53">
        <v>244754.5</v>
      </c>
      <c r="T53" s="53">
        <v>129534.8</v>
      </c>
      <c r="U53" s="53">
        <v>55068.1</v>
      </c>
      <c r="V53" s="53">
        <v>18029.099999999999</v>
      </c>
      <c r="W53" s="53">
        <v>4945.3</v>
      </c>
      <c r="X53" s="53">
        <v>2644</v>
      </c>
    </row>
    <row r="54" spans="1:256" ht="15" customHeight="1">
      <c r="A54" s="19">
        <f t="shared" si="0"/>
        <v>1993</v>
      </c>
      <c r="B54" s="54">
        <v>20579600</v>
      </c>
      <c r="C54" s="54">
        <v>418714</v>
      </c>
      <c r="D54" s="54">
        <v>1665931</v>
      </c>
      <c r="E54" s="54">
        <v>1890927</v>
      </c>
      <c r="F54" s="54">
        <v>1909224</v>
      </c>
      <c r="G54" s="54">
        <v>1781209</v>
      </c>
      <c r="H54" s="54">
        <v>1812454</v>
      </c>
      <c r="I54" s="54">
        <v>1746679</v>
      </c>
      <c r="J54" s="54">
        <v>1818284</v>
      </c>
      <c r="K54" s="54">
        <v>1707464</v>
      </c>
      <c r="L54" s="54">
        <v>1426536</v>
      </c>
      <c r="M54" s="54">
        <v>1048234</v>
      </c>
      <c r="N54" s="54">
        <v>812242</v>
      </c>
      <c r="O54" s="54">
        <v>651482</v>
      </c>
      <c r="P54" s="54">
        <v>562982</v>
      </c>
      <c r="Q54" s="54">
        <v>490236</v>
      </c>
      <c r="R54" s="54">
        <v>365746</v>
      </c>
      <c r="S54" s="54">
        <v>237578</v>
      </c>
      <c r="T54" s="54">
        <v>137292</v>
      </c>
      <c r="U54" s="54">
        <v>63801</v>
      </c>
      <c r="V54" s="54">
        <v>25324</v>
      </c>
      <c r="W54" s="54">
        <v>5631</v>
      </c>
      <c r="X54" s="54">
        <v>1630</v>
      </c>
    </row>
    <row r="55" spans="1:256" ht="15" customHeight="1">
      <c r="A55" s="19">
        <f t="shared" si="0"/>
        <v>1994</v>
      </c>
      <c r="B55" s="54">
        <v>20982330</v>
      </c>
      <c r="C55" s="54">
        <v>409879</v>
      </c>
      <c r="D55" s="54">
        <v>1679524</v>
      </c>
      <c r="E55" s="54">
        <v>1953628</v>
      </c>
      <c r="F55" s="54">
        <v>1938184</v>
      </c>
      <c r="G55" s="54">
        <v>1826795</v>
      </c>
      <c r="H55" s="54">
        <v>1807149</v>
      </c>
      <c r="I55" s="54">
        <v>1723783</v>
      </c>
      <c r="J55" s="54">
        <v>1833207</v>
      </c>
      <c r="K55" s="54">
        <v>1758765</v>
      </c>
      <c r="L55" s="54">
        <v>1485622</v>
      </c>
      <c r="M55" s="54">
        <v>1120962</v>
      </c>
      <c r="N55" s="54">
        <v>842701</v>
      </c>
      <c r="O55" s="54">
        <v>672683</v>
      </c>
      <c r="P55" s="54">
        <v>568282</v>
      </c>
      <c r="Q55" s="54">
        <v>502582</v>
      </c>
      <c r="R55" s="54">
        <v>372053</v>
      </c>
      <c r="S55" s="54">
        <v>244813</v>
      </c>
      <c r="T55" s="54">
        <v>141140</v>
      </c>
      <c r="U55" s="54">
        <v>65486</v>
      </c>
      <c r="V55" s="54">
        <v>27523</v>
      </c>
      <c r="W55" s="54">
        <v>5973</v>
      </c>
      <c r="X55" s="54">
        <v>1596</v>
      </c>
    </row>
    <row r="56" spans="1:256" ht="15" customHeight="1">
      <c r="A56" s="19">
        <f t="shared" si="0"/>
        <v>1995</v>
      </c>
      <c r="B56" s="54">
        <v>21374172</v>
      </c>
      <c r="C56" s="54">
        <v>396973</v>
      </c>
      <c r="D56" s="54">
        <v>1674500</v>
      </c>
      <c r="E56" s="54">
        <v>2014063</v>
      </c>
      <c r="F56" s="54">
        <v>1959039</v>
      </c>
      <c r="G56" s="54">
        <v>1888068</v>
      </c>
      <c r="H56" s="54">
        <v>1791315</v>
      </c>
      <c r="I56" s="54">
        <v>1725318</v>
      </c>
      <c r="J56" s="54">
        <v>1835212</v>
      </c>
      <c r="K56" s="54">
        <v>1803488</v>
      </c>
      <c r="L56" s="54">
        <v>1545015</v>
      </c>
      <c r="M56" s="54">
        <v>1197128</v>
      </c>
      <c r="N56" s="54">
        <v>874989</v>
      </c>
      <c r="O56" s="54">
        <v>695204</v>
      </c>
      <c r="P56" s="54">
        <v>576148</v>
      </c>
      <c r="Q56" s="54">
        <v>514012</v>
      </c>
      <c r="R56" s="54">
        <v>378376</v>
      </c>
      <c r="S56" s="54">
        <v>255269</v>
      </c>
      <c r="T56" s="54">
        <v>144063</v>
      </c>
      <c r="U56" s="54">
        <v>67698</v>
      </c>
      <c r="V56" s="54">
        <v>29592</v>
      </c>
      <c r="W56" s="54">
        <v>7068</v>
      </c>
      <c r="X56" s="54">
        <v>1634</v>
      </c>
    </row>
    <row r="57" spans="1:256" ht="15" customHeight="1">
      <c r="A57" s="19">
        <f t="shared" si="0"/>
        <v>1996</v>
      </c>
      <c r="B57" s="54">
        <v>21755581</v>
      </c>
      <c r="C57" s="54">
        <v>387188</v>
      </c>
      <c r="D57" s="54">
        <v>1648681</v>
      </c>
      <c r="E57" s="54">
        <v>2074393</v>
      </c>
      <c r="F57" s="54">
        <v>1987747</v>
      </c>
      <c r="G57" s="54">
        <v>1949396</v>
      </c>
      <c r="H57" s="54">
        <v>1758039</v>
      </c>
      <c r="I57" s="54">
        <v>1747093</v>
      </c>
      <c r="J57" s="54">
        <v>1834386</v>
      </c>
      <c r="K57" s="54">
        <v>1838242</v>
      </c>
      <c r="L57" s="54">
        <v>1607732</v>
      </c>
      <c r="M57" s="54">
        <v>1285625</v>
      </c>
      <c r="N57" s="54">
        <v>902882</v>
      </c>
      <c r="O57" s="54">
        <v>716132</v>
      </c>
      <c r="P57" s="54">
        <v>584795</v>
      </c>
      <c r="Q57" s="54">
        <v>523197</v>
      </c>
      <c r="R57" s="54">
        <v>385659</v>
      </c>
      <c r="S57" s="54">
        <v>266751</v>
      </c>
      <c r="T57" s="54">
        <v>147141</v>
      </c>
      <c r="U57" s="54">
        <v>70124</v>
      </c>
      <c r="V57" s="54">
        <v>29996</v>
      </c>
      <c r="W57" s="54">
        <v>8660</v>
      </c>
      <c r="X57" s="54">
        <v>1722</v>
      </c>
    </row>
    <row r="58" spans="1:256" ht="15" customHeight="1">
      <c r="A58" s="19">
        <f t="shared" si="0"/>
        <v>1997</v>
      </c>
      <c r="B58" s="54">
        <v>22159589</v>
      </c>
      <c r="C58" s="54">
        <v>393592</v>
      </c>
      <c r="D58" s="54">
        <v>1613266</v>
      </c>
      <c r="E58" s="54">
        <v>2126884</v>
      </c>
      <c r="F58" s="54">
        <v>2016328</v>
      </c>
      <c r="G58" s="54">
        <v>2002628</v>
      </c>
      <c r="H58" s="54">
        <v>1758595</v>
      </c>
      <c r="I58" s="54">
        <v>1769807</v>
      </c>
      <c r="J58" s="54">
        <v>1820550</v>
      </c>
      <c r="K58" s="54">
        <v>1864588</v>
      </c>
      <c r="L58" s="54">
        <v>1680384</v>
      </c>
      <c r="M58" s="54">
        <v>1337562</v>
      </c>
      <c r="N58" s="54">
        <v>963688</v>
      </c>
      <c r="O58" s="54">
        <v>746027</v>
      </c>
      <c r="P58" s="54">
        <v>598112</v>
      </c>
      <c r="Q58" s="54">
        <v>529177</v>
      </c>
      <c r="R58" s="54">
        <v>394075</v>
      </c>
      <c r="S58" s="54">
        <v>278350</v>
      </c>
      <c r="T58" s="54">
        <v>150836</v>
      </c>
      <c r="U58" s="54">
        <v>72524</v>
      </c>
      <c r="V58" s="54">
        <v>31484</v>
      </c>
      <c r="W58" s="54">
        <v>9323</v>
      </c>
      <c r="X58" s="54">
        <v>1809</v>
      </c>
    </row>
    <row r="59" spans="1:256" ht="15" customHeight="1">
      <c r="A59" s="56">
        <v>1998</v>
      </c>
      <c r="B59" s="16">
        <f t="shared" ref="B59:B67" si="1">SUM(C59:X59)</f>
        <v>23578137</v>
      </c>
      <c r="C59" s="16">
        <v>406878</v>
      </c>
      <c r="D59" s="16">
        <v>1705763</v>
      </c>
      <c r="E59" s="16">
        <v>2328282</v>
      </c>
      <c r="F59" s="16">
        <v>2140763</v>
      </c>
      <c r="G59" s="16">
        <v>2114707</v>
      </c>
      <c r="H59" s="16">
        <v>1866077</v>
      </c>
      <c r="I59" s="16">
        <v>1910178</v>
      </c>
      <c r="J59" s="16">
        <v>1899986</v>
      </c>
      <c r="K59" s="16">
        <v>1952400</v>
      </c>
      <c r="L59" s="16">
        <v>1771502</v>
      </c>
      <c r="M59" s="16">
        <v>1448071</v>
      </c>
      <c r="N59" s="16">
        <v>1096412</v>
      </c>
      <c r="O59" s="16">
        <v>813741</v>
      </c>
      <c r="P59" s="16">
        <v>647043</v>
      </c>
      <c r="Q59" s="16">
        <v>530023</v>
      </c>
      <c r="R59" s="16">
        <v>397000</v>
      </c>
      <c r="S59" s="16">
        <v>284290</v>
      </c>
      <c r="T59" s="16">
        <v>150766</v>
      </c>
      <c r="U59" s="16">
        <v>74073</v>
      </c>
      <c r="V59" s="16">
        <v>29810</v>
      </c>
      <c r="W59" s="16">
        <v>8408</v>
      </c>
      <c r="X59" s="16">
        <v>1964</v>
      </c>
    </row>
    <row r="60" spans="1:256" ht="15" customHeight="1">
      <c r="A60" s="56">
        <v>1999</v>
      </c>
      <c r="B60" s="16">
        <f t="shared" si="1"/>
        <v>24147779</v>
      </c>
      <c r="C60" s="16">
        <v>415838</v>
      </c>
      <c r="D60" s="16">
        <v>1706848</v>
      </c>
      <c r="E60" s="16">
        <v>2347141</v>
      </c>
      <c r="F60" s="16">
        <v>2217076</v>
      </c>
      <c r="G60" s="16">
        <v>2150130</v>
      </c>
      <c r="H60" s="16">
        <v>1917485</v>
      </c>
      <c r="I60" s="16">
        <v>1938128</v>
      </c>
      <c r="J60" s="16">
        <v>1909191</v>
      </c>
      <c r="K60" s="16">
        <v>1985842</v>
      </c>
      <c r="L60" s="16">
        <v>1831578</v>
      </c>
      <c r="M60" s="16">
        <v>1517551</v>
      </c>
      <c r="N60" s="16">
        <v>1181260</v>
      </c>
      <c r="O60" s="16">
        <v>849929</v>
      </c>
      <c r="P60" s="16">
        <v>672835</v>
      </c>
      <c r="Q60" s="16">
        <v>534581</v>
      </c>
      <c r="R60" s="16">
        <v>408134</v>
      </c>
      <c r="S60" s="16">
        <v>290264</v>
      </c>
      <c r="T60" s="16">
        <v>156761</v>
      </c>
      <c r="U60" s="16">
        <v>78023</v>
      </c>
      <c r="V60" s="16">
        <v>28254</v>
      </c>
      <c r="W60" s="16">
        <v>8682</v>
      </c>
      <c r="X60" s="16">
        <v>2248</v>
      </c>
    </row>
    <row r="61" spans="1:256" ht="15" customHeight="1">
      <c r="A61" s="56">
        <v>2000</v>
      </c>
      <c r="B61" s="16">
        <f t="shared" si="1"/>
        <v>24759401</v>
      </c>
      <c r="C61" s="16">
        <v>432273</v>
      </c>
      <c r="D61" s="16">
        <v>1718089</v>
      </c>
      <c r="E61" s="16">
        <v>2340105</v>
      </c>
      <c r="F61" s="16">
        <v>2291724</v>
      </c>
      <c r="G61" s="16">
        <v>2182158</v>
      </c>
      <c r="H61" s="16">
        <v>1988388</v>
      </c>
      <c r="I61" s="16">
        <v>1952004</v>
      </c>
      <c r="J61" s="16">
        <v>1949684</v>
      </c>
      <c r="K61" s="16">
        <v>2009744</v>
      </c>
      <c r="L61" s="16">
        <v>1891673</v>
      </c>
      <c r="M61" s="16">
        <v>1587396</v>
      </c>
      <c r="N61" s="16">
        <v>1274648</v>
      </c>
      <c r="O61" s="16">
        <v>890015</v>
      </c>
      <c r="P61" s="16">
        <v>701434</v>
      </c>
      <c r="Q61" s="16">
        <v>544703</v>
      </c>
      <c r="R61" s="16">
        <v>420854</v>
      </c>
      <c r="S61" s="16">
        <v>299476</v>
      </c>
      <c r="T61" s="16">
        <v>166551</v>
      </c>
      <c r="U61" s="115">
        <v>79643</v>
      </c>
      <c r="V61" s="115">
        <v>28592</v>
      </c>
      <c r="W61" s="115">
        <v>7943</v>
      </c>
      <c r="X61" s="115">
        <v>2304</v>
      </c>
    </row>
    <row r="62" spans="1:256" ht="15" customHeight="1">
      <c r="A62" s="56">
        <v>2001</v>
      </c>
      <c r="B62" s="16">
        <f t="shared" si="1"/>
        <v>25244454</v>
      </c>
      <c r="C62" s="16">
        <v>454886</v>
      </c>
      <c r="D62" s="16">
        <v>1718689</v>
      </c>
      <c r="E62" s="16">
        <v>2305759</v>
      </c>
      <c r="F62" s="16">
        <v>2347547</v>
      </c>
      <c r="G62" s="16">
        <v>2200830</v>
      </c>
      <c r="H62" s="16">
        <v>2073841</v>
      </c>
      <c r="I62" s="16">
        <v>1945460</v>
      </c>
      <c r="J62" s="16">
        <v>1992813</v>
      </c>
      <c r="K62" s="16">
        <v>2024558</v>
      </c>
      <c r="L62" s="16">
        <v>1933222</v>
      </c>
      <c r="M62" s="16">
        <v>1645159</v>
      </c>
      <c r="N62" s="16">
        <v>1359906</v>
      </c>
      <c r="O62" s="16">
        <v>923710</v>
      </c>
      <c r="P62" s="16">
        <v>719754</v>
      </c>
      <c r="Q62" s="16">
        <v>563787</v>
      </c>
      <c r="R62" s="16">
        <v>425634</v>
      </c>
      <c r="S62" s="16">
        <v>307683</v>
      </c>
      <c r="T62" s="16">
        <v>175636</v>
      </c>
      <c r="U62" s="116">
        <v>82747</v>
      </c>
      <c r="V62" s="116">
        <v>31948</v>
      </c>
      <c r="W62" s="116">
        <v>8522</v>
      </c>
      <c r="X62" s="116">
        <v>2363</v>
      </c>
    </row>
    <row r="63" spans="1:256" ht="15" customHeight="1">
      <c r="A63" s="56">
        <v>2002</v>
      </c>
      <c r="B63" s="16">
        <f t="shared" si="1"/>
        <v>25700821</v>
      </c>
      <c r="C63" s="16">
        <v>447565</v>
      </c>
      <c r="D63" s="16">
        <v>1747541</v>
      </c>
      <c r="E63" s="16">
        <v>2269919</v>
      </c>
      <c r="F63" s="16">
        <v>2395790</v>
      </c>
      <c r="G63" s="16">
        <v>2217575</v>
      </c>
      <c r="H63" s="16">
        <v>2144795</v>
      </c>
      <c r="I63" s="16">
        <v>1954732</v>
      </c>
      <c r="J63" s="16">
        <v>2042022</v>
      </c>
      <c r="K63" s="16">
        <v>2017369</v>
      </c>
      <c r="L63" s="16">
        <v>1962697</v>
      </c>
      <c r="M63" s="16">
        <v>1714674</v>
      </c>
      <c r="N63" s="16">
        <v>1405644</v>
      </c>
      <c r="O63" s="16">
        <v>992478</v>
      </c>
      <c r="P63" s="16">
        <v>742907</v>
      </c>
      <c r="Q63" s="16">
        <v>580428</v>
      </c>
      <c r="R63" s="16">
        <v>432981</v>
      </c>
      <c r="S63" s="16">
        <v>313667</v>
      </c>
      <c r="T63" s="16">
        <v>186269</v>
      </c>
      <c r="U63" s="117">
        <v>86111</v>
      </c>
      <c r="V63" s="117">
        <v>34190</v>
      </c>
      <c r="W63" s="117">
        <v>9105</v>
      </c>
      <c r="X63" s="117">
        <v>2362</v>
      </c>
    </row>
    <row r="64" spans="1:256" ht="15" customHeight="1">
      <c r="A64" s="56">
        <v>2003</v>
      </c>
      <c r="B64" s="16">
        <f t="shared" si="1"/>
        <v>26108621</v>
      </c>
      <c r="C64" s="16">
        <v>453900</v>
      </c>
      <c r="D64" s="16">
        <v>1767625</v>
      </c>
      <c r="E64" s="16">
        <v>2234586</v>
      </c>
      <c r="F64" s="16">
        <v>2426831</v>
      </c>
      <c r="G64" s="16">
        <v>2242514</v>
      </c>
      <c r="H64" s="16">
        <v>2193663</v>
      </c>
      <c r="I64" s="16">
        <v>1968751</v>
      </c>
      <c r="J64" s="16">
        <v>2066477</v>
      </c>
      <c r="K64" s="16">
        <v>2006564</v>
      </c>
      <c r="L64" s="16">
        <v>1990303</v>
      </c>
      <c r="M64" s="16">
        <v>1777586</v>
      </c>
      <c r="N64" s="16">
        <v>1453005</v>
      </c>
      <c r="O64" s="16">
        <v>1058387</v>
      </c>
      <c r="P64" s="16">
        <v>772748</v>
      </c>
      <c r="Q64" s="16">
        <v>597584</v>
      </c>
      <c r="R64" s="16">
        <v>444007</v>
      </c>
      <c r="S64" s="16">
        <v>319202</v>
      </c>
      <c r="T64" s="16">
        <v>196612</v>
      </c>
      <c r="U64" s="118">
        <v>89459</v>
      </c>
      <c r="V64" s="118">
        <v>36573</v>
      </c>
      <c r="W64" s="118">
        <v>9840</v>
      </c>
      <c r="X64" s="118">
        <v>2404</v>
      </c>
    </row>
    <row r="65" spans="1:24" ht="15" customHeight="1">
      <c r="A65" s="56">
        <v>2004</v>
      </c>
      <c r="B65" s="16">
        <f t="shared" si="1"/>
        <v>26566354</v>
      </c>
      <c r="C65" s="16">
        <v>465299</v>
      </c>
      <c r="D65" s="16">
        <v>1796588</v>
      </c>
      <c r="E65" s="16">
        <v>2206325</v>
      </c>
      <c r="F65" s="16">
        <v>2427282</v>
      </c>
      <c r="G65" s="16">
        <v>2288881</v>
      </c>
      <c r="H65" s="16">
        <v>2236581</v>
      </c>
      <c r="I65" s="16">
        <v>2024324</v>
      </c>
      <c r="J65" s="16">
        <v>2079769</v>
      </c>
      <c r="K65" s="16">
        <v>2001306</v>
      </c>
      <c r="L65" s="16">
        <v>2025076</v>
      </c>
      <c r="M65" s="16">
        <v>1828263</v>
      </c>
      <c r="N65" s="16">
        <v>1503300</v>
      </c>
      <c r="O65" s="16">
        <v>1133352</v>
      </c>
      <c r="P65" s="16">
        <v>803680</v>
      </c>
      <c r="Q65" s="16">
        <v>615036</v>
      </c>
      <c r="R65" s="16">
        <v>455019</v>
      </c>
      <c r="S65" s="16">
        <v>323856</v>
      </c>
      <c r="T65" s="16">
        <v>205596</v>
      </c>
      <c r="U65" s="119">
        <v>95065</v>
      </c>
      <c r="V65" s="119">
        <v>38831</v>
      </c>
      <c r="W65" s="119">
        <v>10389</v>
      </c>
      <c r="X65" s="119">
        <v>2536</v>
      </c>
    </row>
    <row r="66" spans="1:24" ht="15" customHeight="1">
      <c r="A66" s="56">
        <v>2005</v>
      </c>
      <c r="B66" s="16">
        <f t="shared" si="1"/>
        <v>27023357</v>
      </c>
      <c r="C66" s="16">
        <v>478287</v>
      </c>
      <c r="D66" s="16">
        <v>1829035</v>
      </c>
      <c r="E66" s="16">
        <v>2194409</v>
      </c>
      <c r="F66" s="16">
        <v>2395362</v>
      </c>
      <c r="G66" s="16">
        <v>2351198</v>
      </c>
      <c r="H66" s="16">
        <v>2256864</v>
      </c>
      <c r="I66" s="16">
        <v>2090753</v>
      </c>
      <c r="J66" s="16">
        <v>2069148</v>
      </c>
      <c r="K66" s="16">
        <v>2020969</v>
      </c>
      <c r="L66" s="16">
        <v>2037614</v>
      </c>
      <c r="M66" s="16">
        <v>1882627</v>
      </c>
      <c r="N66" s="16">
        <v>1553132</v>
      </c>
      <c r="O66" s="16">
        <v>1223487</v>
      </c>
      <c r="P66" s="16">
        <v>831751</v>
      </c>
      <c r="Q66" s="16">
        <v>634962</v>
      </c>
      <c r="R66" s="16">
        <v>469088</v>
      </c>
      <c r="S66" s="16">
        <v>332955</v>
      </c>
      <c r="T66" s="16">
        <v>212659</v>
      </c>
      <c r="U66" s="120">
        <v>103645</v>
      </c>
      <c r="V66" s="120">
        <v>40934</v>
      </c>
      <c r="W66" s="120">
        <v>11735</v>
      </c>
      <c r="X66" s="120">
        <v>2743</v>
      </c>
    </row>
    <row r="67" spans="1:24" ht="15">
      <c r="A67" s="56">
        <v>2006</v>
      </c>
      <c r="B67" s="16">
        <f t="shared" si="1"/>
        <v>27505140</v>
      </c>
      <c r="C67" s="16">
        <v>491546</v>
      </c>
      <c r="D67" s="16">
        <v>1852501</v>
      </c>
      <c r="E67" s="16">
        <v>2215680</v>
      </c>
      <c r="F67" s="16">
        <v>2358688</v>
      </c>
      <c r="G67" s="16">
        <v>2405065</v>
      </c>
      <c r="H67" s="16">
        <v>2278696</v>
      </c>
      <c r="I67" s="16">
        <v>2171048</v>
      </c>
      <c r="J67" s="16">
        <v>2057194</v>
      </c>
      <c r="K67" s="16">
        <v>2060045</v>
      </c>
      <c r="L67" s="16">
        <v>2051050</v>
      </c>
      <c r="M67" s="16">
        <v>1921589</v>
      </c>
      <c r="N67" s="16">
        <v>1608196</v>
      </c>
      <c r="O67" s="16">
        <v>1304501</v>
      </c>
      <c r="P67" s="16">
        <v>863251</v>
      </c>
      <c r="Q67" s="16">
        <v>652454</v>
      </c>
      <c r="R67" s="16">
        <v>486957</v>
      </c>
      <c r="S67" s="16">
        <v>338247</v>
      </c>
      <c r="T67" s="16">
        <v>220329</v>
      </c>
      <c r="U67" s="121">
        <v>110088</v>
      </c>
      <c r="V67" s="121">
        <v>42437</v>
      </c>
      <c r="W67" s="121">
        <v>12814</v>
      </c>
      <c r="X67" s="121">
        <v>2764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V67"/>
  <sheetViews>
    <sheetView workbookViewId="0"/>
  </sheetViews>
  <sheetFormatPr defaultColWidth="10.7109375" defaultRowHeight="12.75"/>
  <cols>
    <col min="1" max="1" width="11.28515625" style="13" customWidth="1"/>
    <col min="2" max="2" width="14" style="13" customWidth="1"/>
    <col min="3" max="3" width="12.42578125" style="13" customWidth="1"/>
    <col min="4" max="16384" width="10.7109375" style="13"/>
  </cols>
  <sheetData>
    <row r="1" spans="1:24" s="14" customFormat="1" ht="35.1" customHeight="1">
      <c r="A1" s="15" t="s">
        <v>29</v>
      </c>
      <c r="B1" s="14" t="s">
        <v>30</v>
      </c>
      <c r="C1" s="14" t="s">
        <v>1</v>
      </c>
      <c r="D1" s="14" t="s">
        <v>31</v>
      </c>
      <c r="E1" s="14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4" t="s">
        <v>12</v>
      </c>
      <c r="K1" s="14" t="s">
        <v>32</v>
      </c>
      <c r="L1" s="14" t="s">
        <v>14</v>
      </c>
      <c r="M1" s="14" t="s">
        <v>15</v>
      </c>
      <c r="N1" s="14" t="s">
        <v>33</v>
      </c>
      <c r="O1" s="14" t="s">
        <v>17</v>
      </c>
      <c r="P1" s="14" t="s">
        <v>18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</row>
    <row r="2" spans="1:24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 hidden="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hidden="1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hidden="1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hidden="1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hidden="1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hidden="1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hidden="1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" hidden="1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customHeight="1">
      <c r="A11" s="13">
        <v>1950</v>
      </c>
      <c r="B11" s="55">
        <v>8873701</v>
      </c>
      <c r="C11" s="55">
        <v>229223</v>
      </c>
      <c r="D11" s="55">
        <v>871151</v>
      </c>
      <c r="E11" s="55">
        <v>892125</v>
      </c>
      <c r="F11" s="55">
        <v>765448</v>
      </c>
      <c r="G11" s="55">
        <v>723694</v>
      </c>
      <c r="H11" s="55">
        <v>717304</v>
      </c>
      <c r="I11" s="55">
        <v>743930</v>
      </c>
      <c r="J11" s="55">
        <v>667926</v>
      </c>
      <c r="K11" s="55">
        <v>640924</v>
      </c>
      <c r="L11" s="55">
        <v>569075</v>
      </c>
      <c r="M11" s="55">
        <v>493007</v>
      </c>
      <c r="N11" s="55">
        <v>432894</v>
      </c>
      <c r="O11" s="55">
        <v>356100</v>
      </c>
      <c r="P11" s="55">
        <v>263914</v>
      </c>
      <c r="Q11" s="55">
        <v>209757</v>
      </c>
      <c r="R11" s="55">
        <v>136032</v>
      </c>
      <c r="S11" s="55">
        <v>82543</v>
      </c>
      <c r="T11" s="55">
        <v>43548</v>
      </c>
      <c r="U11" s="55">
        <v>20421</v>
      </c>
      <c r="V11" s="55">
        <v>8897</v>
      </c>
      <c r="W11" s="55">
        <v>3611</v>
      </c>
      <c r="X11" s="55">
        <v>2177</v>
      </c>
    </row>
    <row r="12" spans="1:24" ht="15" customHeight="1">
      <c r="A12" s="13">
        <v>1951</v>
      </c>
      <c r="B12" s="55">
        <v>9094305</v>
      </c>
      <c r="C12" s="55">
        <v>238255</v>
      </c>
      <c r="D12" s="55">
        <v>905780</v>
      </c>
      <c r="E12" s="55">
        <v>936127</v>
      </c>
      <c r="F12" s="55">
        <v>798109</v>
      </c>
      <c r="G12" s="55">
        <v>740148</v>
      </c>
      <c r="H12" s="55">
        <v>721302</v>
      </c>
      <c r="I12" s="55">
        <v>743896</v>
      </c>
      <c r="J12" s="55">
        <v>676487</v>
      </c>
      <c r="K12" s="55">
        <v>648761</v>
      </c>
      <c r="L12" s="55">
        <v>585548</v>
      </c>
      <c r="M12" s="55">
        <v>493596</v>
      </c>
      <c r="N12" s="55">
        <v>445148</v>
      </c>
      <c r="O12" s="55">
        <v>362772</v>
      </c>
      <c r="P12" s="55">
        <v>274708</v>
      </c>
      <c r="Q12" s="55">
        <v>217276</v>
      </c>
      <c r="R12" s="55">
        <v>141690</v>
      </c>
      <c r="S12" s="55">
        <v>84988</v>
      </c>
      <c r="T12" s="55">
        <v>44575</v>
      </c>
      <c r="U12" s="55">
        <v>20665</v>
      </c>
      <c r="V12" s="55">
        <v>8818</v>
      </c>
      <c r="W12" s="55">
        <v>3527</v>
      </c>
      <c r="X12" s="55">
        <v>2129</v>
      </c>
    </row>
    <row r="13" spans="1:24" ht="15" customHeight="1">
      <c r="A13" s="13">
        <v>1952</v>
      </c>
      <c r="B13" s="55">
        <v>9314916</v>
      </c>
      <c r="C13" s="55">
        <v>247287</v>
      </c>
      <c r="D13" s="55">
        <v>940406</v>
      </c>
      <c r="E13" s="55">
        <v>980129</v>
      </c>
      <c r="F13" s="55">
        <v>830770</v>
      </c>
      <c r="G13" s="55">
        <v>756604</v>
      </c>
      <c r="H13" s="55">
        <v>725300</v>
      </c>
      <c r="I13" s="55">
        <v>743861</v>
      </c>
      <c r="J13" s="55">
        <v>685050</v>
      </c>
      <c r="K13" s="55">
        <v>656598</v>
      </c>
      <c r="L13" s="55">
        <v>596501</v>
      </c>
      <c r="M13" s="55">
        <v>499707</v>
      </c>
      <c r="N13" s="55">
        <v>455329</v>
      </c>
      <c r="O13" s="55">
        <v>371521</v>
      </c>
      <c r="P13" s="55">
        <v>288465</v>
      </c>
      <c r="Q13" s="55">
        <v>221832</v>
      </c>
      <c r="R13" s="55">
        <v>148478</v>
      </c>
      <c r="S13" s="55">
        <v>86300</v>
      </c>
      <c r="T13" s="55">
        <v>45805</v>
      </c>
      <c r="U13" s="55">
        <v>20709</v>
      </c>
      <c r="V13" s="55">
        <v>8685</v>
      </c>
      <c r="W13" s="55">
        <v>3497</v>
      </c>
      <c r="X13" s="55">
        <v>2082</v>
      </c>
    </row>
    <row r="14" spans="1:24" ht="15" customHeight="1">
      <c r="A14" s="13">
        <v>1953</v>
      </c>
      <c r="B14" s="55">
        <v>9535514</v>
      </c>
      <c r="C14" s="55">
        <v>256319</v>
      </c>
      <c r="D14" s="55">
        <v>975034</v>
      </c>
      <c r="E14" s="55">
        <v>1024130</v>
      </c>
      <c r="F14" s="55">
        <v>863430</v>
      </c>
      <c r="G14" s="55">
        <v>773057</v>
      </c>
      <c r="H14" s="55">
        <v>729297</v>
      </c>
      <c r="I14" s="55">
        <v>743829</v>
      </c>
      <c r="J14" s="55">
        <v>693611</v>
      </c>
      <c r="K14" s="55">
        <v>664436</v>
      </c>
      <c r="L14" s="55">
        <v>596525</v>
      </c>
      <c r="M14" s="55">
        <v>516748</v>
      </c>
      <c r="N14" s="55">
        <v>465806</v>
      </c>
      <c r="O14" s="55">
        <v>379970</v>
      </c>
      <c r="P14" s="55">
        <v>302657</v>
      </c>
      <c r="Q14" s="55">
        <v>225951</v>
      </c>
      <c r="R14" s="55">
        <v>155525</v>
      </c>
      <c r="S14" s="55">
        <v>87354</v>
      </c>
      <c r="T14" s="55">
        <v>47027</v>
      </c>
      <c r="U14" s="55">
        <v>20757</v>
      </c>
      <c r="V14" s="55">
        <v>8526</v>
      </c>
      <c r="W14" s="55">
        <v>3491</v>
      </c>
      <c r="X14" s="55">
        <v>2034</v>
      </c>
    </row>
    <row r="15" spans="1:24" ht="15" customHeight="1">
      <c r="A15" s="13">
        <v>1954</v>
      </c>
      <c r="B15" s="55">
        <v>9756118</v>
      </c>
      <c r="C15" s="55">
        <v>265351</v>
      </c>
      <c r="D15" s="55">
        <v>1009661</v>
      </c>
      <c r="E15" s="55">
        <v>1068132</v>
      </c>
      <c r="F15" s="55">
        <v>896092</v>
      </c>
      <c r="G15" s="55">
        <v>789513</v>
      </c>
      <c r="H15" s="55">
        <v>733294</v>
      </c>
      <c r="I15" s="55">
        <v>743794</v>
      </c>
      <c r="J15" s="55">
        <v>702171</v>
      </c>
      <c r="K15" s="55">
        <v>672274</v>
      </c>
      <c r="L15" s="55">
        <v>598651</v>
      </c>
      <c r="M15" s="55">
        <v>531684</v>
      </c>
      <c r="N15" s="55">
        <v>474002</v>
      </c>
      <c r="O15" s="55">
        <v>390703</v>
      </c>
      <c r="P15" s="55">
        <v>316675</v>
      </c>
      <c r="Q15" s="55">
        <v>230245</v>
      </c>
      <c r="R15" s="55">
        <v>162771</v>
      </c>
      <c r="S15" s="55">
        <v>88209</v>
      </c>
      <c r="T15" s="55">
        <v>48519</v>
      </c>
      <c r="U15" s="55">
        <v>20537</v>
      </c>
      <c r="V15" s="55">
        <v>8419</v>
      </c>
      <c r="W15" s="55">
        <v>3435</v>
      </c>
      <c r="X15" s="55">
        <v>1986</v>
      </c>
    </row>
    <row r="16" spans="1:24" ht="15" customHeight="1">
      <c r="A16" s="13">
        <v>1955</v>
      </c>
      <c r="B16" s="55">
        <v>9976727</v>
      </c>
      <c r="C16" s="55">
        <v>274383</v>
      </c>
      <c r="D16" s="55">
        <v>1044289</v>
      </c>
      <c r="E16" s="55">
        <v>1112134</v>
      </c>
      <c r="F16" s="55">
        <v>928754</v>
      </c>
      <c r="G16" s="55">
        <v>805967</v>
      </c>
      <c r="H16" s="55">
        <v>737293</v>
      </c>
      <c r="I16" s="55">
        <v>743761</v>
      </c>
      <c r="J16" s="55">
        <v>710733</v>
      </c>
      <c r="K16" s="55">
        <v>680110</v>
      </c>
      <c r="L16" s="55">
        <v>599178</v>
      </c>
      <c r="M16" s="55">
        <v>548219</v>
      </c>
      <c r="N16" s="55">
        <v>472176</v>
      </c>
      <c r="O16" s="55">
        <v>411458</v>
      </c>
      <c r="P16" s="55">
        <v>329598</v>
      </c>
      <c r="Q16" s="55">
        <v>235635</v>
      </c>
      <c r="R16" s="55">
        <v>168284</v>
      </c>
      <c r="S16" s="55">
        <v>90798</v>
      </c>
      <c r="T16" s="55">
        <v>49428</v>
      </c>
      <c r="U16" s="55">
        <v>20900</v>
      </c>
      <c r="V16" s="55">
        <v>8345</v>
      </c>
      <c r="W16" s="55">
        <v>3346</v>
      </c>
      <c r="X16" s="55">
        <v>1938</v>
      </c>
    </row>
    <row r="17" spans="1:24" ht="15" customHeight="1">
      <c r="A17" s="13">
        <v>1956</v>
      </c>
      <c r="B17" s="55">
        <v>10197339</v>
      </c>
      <c r="C17" s="55">
        <v>283415</v>
      </c>
      <c r="D17" s="55">
        <v>1078916</v>
      </c>
      <c r="E17" s="55">
        <v>1156137</v>
      </c>
      <c r="F17" s="55">
        <v>961414</v>
      </c>
      <c r="G17" s="55">
        <v>822421</v>
      </c>
      <c r="H17" s="55">
        <v>741289</v>
      </c>
      <c r="I17" s="55">
        <v>743728</v>
      </c>
      <c r="J17" s="55">
        <v>719294</v>
      </c>
      <c r="K17" s="55">
        <v>687950</v>
      </c>
      <c r="L17" s="55">
        <v>598761</v>
      </c>
      <c r="M17" s="55">
        <v>565703</v>
      </c>
      <c r="N17" s="55">
        <v>472584</v>
      </c>
      <c r="O17" s="55">
        <v>429979</v>
      </c>
      <c r="P17" s="55">
        <v>340364</v>
      </c>
      <c r="Q17" s="55">
        <v>243183</v>
      </c>
      <c r="R17" s="55">
        <v>172910</v>
      </c>
      <c r="S17" s="55">
        <v>94274</v>
      </c>
      <c r="T17" s="55">
        <v>50502</v>
      </c>
      <c r="U17" s="55">
        <v>21098</v>
      </c>
      <c r="V17" s="55">
        <v>8260</v>
      </c>
      <c r="W17" s="55">
        <v>3266</v>
      </c>
      <c r="X17" s="55">
        <v>1891</v>
      </c>
    </row>
    <row r="18" spans="1:24" ht="15" customHeight="1">
      <c r="A18" s="13">
        <v>1957</v>
      </c>
      <c r="B18" s="55">
        <v>10417939</v>
      </c>
      <c r="C18" s="55">
        <v>292447</v>
      </c>
      <c r="D18" s="55">
        <v>1113542</v>
      </c>
      <c r="E18" s="55">
        <v>1200139</v>
      </c>
      <c r="F18" s="55">
        <v>994075</v>
      </c>
      <c r="G18" s="55">
        <v>838877</v>
      </c>
      <c r="H18" s="55">
        <v>745288</v>
      </c>
      <c r="I18" s="55">
        <v>743694</v>
      </c>
      <c r="J18" s="55">
        <v>727856</v>
      </c>
      <c r="K18" s="55">
        <v>695786</v>
      </c>
      <c r="L18" s="55">
        <v>600864</v>
      </c>
      <c r="M18" s="55">
        <v>580663</v>
      </c>
      <c r="N18" s="55">
        <v>481853</v>
      </c>
      <c r="O18" s="55">
        <v>439635</v>
      </c>
      <c r="P18" s="55">
        <v>347792</v>
      </c>
      <c r="Q18" s="55">
        <v>254068</v>
      </c>
      <c r="R18" s="55">
        <v>175674</v>
      </c>
      <c r="S18" s="55">
        <v>99610</v>
      </c>
      <c r="T18" s="55">
        <v>51300</v>
      </c>
      <c r="U18" s="55">
        <v>21570</v>
      </c>
      <c r="V18" s="55">
        <v>8190</v>
      </c>
      <c r="W18" s="55">
        <v>3173</v>
      </c>
      <c r="X18" s="55">
        <v>1843</v>
      </c>
    </row>
    <row r="19" spans="1:24" ht="15" customHeight="1">
      <c r="A19" s="13">
        <v>1958</v>
      </c>
      <c r="B19" s="55">
        <v>10638540</v>
      </c>
      <c r="C19" s="55">
        <v>301478</v>
      </c>
      <c r="D19" s="55">
        <v>1148170</v>
      </c>
      <c r="E19" s="55">
        <v>1244140</v>
      </c>
      <c r="F19" s="55">
        <v>1026737</v>
      </c>
      <c r="G19" s="55">
        <v>855331</v>
      </c>
      <c r="H19" s="55">
        <v>749284</v>
      </c>
      <c r="I19" s="55">
        <v>743659</v>
      </c>
      <c r="J19" s="55">
        <v>736417</v>
      </c>
      <c r="K19" s="55">
        <v>703624</v>
      </c>
      <c r="L19" s="55">
        <v>617063</v>
      </c>
      <c r="M19" s="55">
        <v>581526</v>
      </c>
      <c r="N19" s="55">
        <v>495565</v>
      </c>
      <c r="O19" s="55">
        <v>444853</v>
      </c>
      <c r="P19" s="55">
        <v>353974</v>
      </c>
      <c r="Q19" s="55">
        <v>266198</v>
      </c>
      <c r="R19" s="55">
        <v>178385</v>
      </c>
      <c r="S19" s="55">
        <v>104998</v>
      </c>
      <c r="T19" s="55">
        <v>51990</v>
      </c>
      <c r="U19" s="55">
        <v>22153</v>
      </c>
      <c r="V19" s="55">
        <v>8152</v>
      </c>
      <c r="W19" s="55">
        <v>3048</v>
      </c>
      <c r="X19" s="55">
        <v>1795</v>
      </c>
    </row>
    <row r="20" spans="1:24" ht="15" customHeight="1">
      <c r="A20" s="13">
        <v>1959</v>
      </c>
      <c r="B20" s="55">
        <v>10859152</v>
      </c>
      <c r="C20" s="55">
        <v>310510</v>
      </c>
      <c r="D20" s="55">
        <v>1182797</v>
      </c>
      <c r="E20" s="55">
        <v>1288142</v>
      </c>
      <c r="F20" s="55">
        <v>1059397</v>
      </c>
      <c r="G20" s="55">
        <v>871786</v>
      </c>
      <c r="H20" s="55">
        <v>753282</v>
      </c>
      <c r="I20" s="55">
        <v>743626</v>
      </c>
      <c r="J20" s="55">
        <v>744979</v>
      </c>
      <c r="K20" s="55">
        <v>711462</v>
      </c>
      <c r="L20" s="55">
        <v>632420</v>
      </c>
      <c r="M20" s="55">
        <v>583233</v>
      </c>
      <c r="N20" s="55">
        <v>509772</v>
      </c>
      <c r="O20" s="55">
        <v>449576</v>
      </c>
      <c r="P20" s="55">
        <v>360964</v>
      </c>
      <c r="Q20" s="55">
        <v>277522</v>
      </c>
      <c r="R20" s="55">
        <v>180760</v>
      </c>
      <c r="S20" s="55">
        <v>110727</v>
      </c>
      <c r="T20" s="55">
        <v>52504</v>
      </c>
      <c r="U20" s="55">
        <v>22909</v>
      </c>
      <c r="V20" s="55">
        <v>8065</v>
      </c>
      <c r="W20" s="55">
        <v>2972</v>
      </c>
      <c r="X20" s="55">
        <v>1747</v>
      </c>
    </row>
    <row r="21" spans="1:24" ht="15" customHeight="1">
      <c r="A21" s="13">
        <v>1960</v>
      </c>
      <c r="B21" s="55">
        <v>11332226.999999998</v>
      </c>
      <c r="C21" s="55">
        <v>323582</v>
      </c>
      <c r="D21" s="55">
        <v>1234087</v>
      </c>
      <c r="E21" s="55">
        <v>1358218</v>
      </c>
      <c r="F21" s="55">
        <v>1122377</v>
      </c>
      <c r="G21" s="55">
        <v>918951</v>
      </c>
      <c r="H21" s="55">
        <v>781080</v>
      </c>
      <c r="I21" s="55">
        <v>765858</v>
      </c>
      <c r="J21" s="55">
        <v>772358</v>
      </c>
      <c r="K21" s="55">
        <v>736812</v>
      </c>
      <c r="L21" s="55">
        <v>664555</v>
      </c>
      <c r="M21" s="55">
        <v>595472</v>
      </c>
      <c r="N21" s="55">
        <v>538282</v>
      </c>
      <c r="O21" s="55">
        <v>456056</v>
      </c>
      <c r="P21" s="55">
        <v>379473</v>
      </c>
      <c r="Q21" s="55">
        <v>287101</v>
      </c>
      <c r="R21" s="55">
        <v>187981</v>
      </c>
      <c r="S21" s="55">
        <v>117816</v>
      </c>
      <c r="T21" s="55">
        <v>54967</v>
      </c>
      <c r="U21" s="55">
        <v>23669.5</v>
      </c>
      <c r="V21" s="55">
        <v>9168.1</v>
      </c>
      <c r="W21" s="55">
        <v>3060.7</v>
      </c>
      <c r="X21" s="55">
        <v>1302.7</v>
      </c>
    </row>
    <row r="22" spans="1:24" ht="15" customHeight="1">
      <c r="A22" s="13">
        <v>1961</v>
      </c>
      <c r="B22" s="55">
        <v>11572193.5</v>
      </c>
      <c r="C22" s="55">
        <v>314000</v>
      </c>
      <c r="D22" s="55">
        <v>1233121.2</v>
      </c>
      <c r="E22" s="55">
        <v>1410019.9</v>
      </c>
      <c r="F22" s="55">
        <v>1193219.8999999999</v>
      </c>
      <c r="G22" s="55">
        <v>940031.6</v>
      </c>
      <c r="H22" s="55">
        <v>792933.2</v>
      </c>
      <c r="I22" s="55">
        <v>774569</v>
      </c>
      <c r="J22" s="55">
        <v>770249.7</v>
      </c>
      <c r="K22" s="55">
        <v>749014.5</v>
      </c>
      <c r="L22" s="55">
        <v>683264.4</v>
      </c>
      <c r="M22" s="55">
        <v>594720.30000000005</v>
      </c>
      <c r="N22" s="55">
        <v>553079</v>
      </c>
      <c r="O22" s="55">
        <v>451846.40000000002</v>
      </c>
      <c r="P22" s="55">
        <v>395633.6</v>
      </c>
      <c r="Q22" s="55">
        <v>296360.09999999998</v>
      </c>
      <c r="R22" s="55">
        <v>197134.9</v>
      </c>
      <c r="S22" s="55">
        <v>124043.6</v>
      </c>
      <c r="T22" s="55">
        <v>59560.2</v>
      </c>
      <c r="U22" s="55">
        <v>25193</v>
      </c>
      <c r="V22" s="55">
        <v>9648.1</v>
      </c>
      <c r="W22" s="55">
        <v>3226.3</v>
      </c>
      <c r="X22" s="55">
        <v>1324.6</v>
      </c>
    </row>
    <row r="23" spans="1:24" ht="15" customHeight="1">
      <c r="A23" s="13">
        <v>1962</v>
      </c>
      <c r="B23" s="55">
        <v>11828055.599999998</v>
      </c>
      <c r="C23" s="55">
        <v>309000</v>
      </c>
      <c r="D23" s="55">
        <v>1241338.8999999999</v>
      </c>
      <c r="E23" s="55">
        <v>1461823.4</v>
      </c>
      <c r="F23" s="55">
        <v>1238291.3</v>
      </c>
      <c r="G23" s="55">
        <v>985012.5</v>
      </c>
      <c r="H23" s="55">
        <v>820274.8</v>
      </c>
      <c r="I23" s="55">
        <v>780203.7</v>
      </c>
      <c r="J23" s="55">
        <v>767382.5</v>
      </c>
      <c r="K23" s="55">
        <v>758383.9</v>
      </c>
      <c r="L23" s="55">
        <v>699714.7</v>
      </c>
      <c r="M23" s="55">
        <v>596043.9</v>
      </c>
      <c r="N23" s="55">
        <v>565515.19999999995</v>
      </c>
      <c r="O23" s="55">
        <v>458344.3</v>
      </c>
      <c r="P23" s="55">
        <v>401490.8</v>
      </c>
      <c r="Q23" s="55">
        <v>301831</v>
      </c>
      <c r="R23" s="55">
        <v>208807.3</v>
      </c>
      <c r="S23" s="55">
        <v>128433.2</v>
      </c>
      <c r="T23" s="55">
        <v>65010.7</v>
      </c>
      <c r="U23" s="55">
        <v>26425.599999999999</v>
      </c>
      <c r="V23" s="55">
        <v>10060.1</v>
      </c>
      <c r="W23" s="55">
        <v>3345.2</v>
      </c>
      <c r="X23" s="55">
        <v>1322.6</v>
      </c>
    </row>
    <row r="24" spans="1:24" ht="15" customHeight="1">
      <c r="A24" s="13">
        <v>1963</v>
      </c>
      <c r="B24" s="55">
        <v>12079541.099999998</v>
      </c>
      <c r="C24" s="55">
        <v>305000</v>
      </c>
      <c r="D24" s="55">
        <v>1244089.5</v>
      </c>
      <c r="E24" s="55">
        <v>1501511.8</v>
      </c>
      <c r="F24" s="55">
        <v>1284358.3999999999</v>
      </c>
      <c r="G24" s="55">
        <v>1026217.5</v>
      </c>
      <c r="H24" s="55">
        <v>862458</v>
      </c>
      <c r="I24" s="55">
        <v>777733.2</v>
      </c>
      <c r="J24" s="55">
        <v>774502.6</v>
      </c>
      <c r="K24" s="55">
        <v>762200.3</v>
      </c>
      <c r="L24" s="55">
        <v>712082.6</v>
      </c>
      <c r="M24" s="55">
        <v>607639</v>
      </c>
      <c r="N24" s="55">
        <v>567907.19999999995</v>
      </c>
      <c r="O24" s="55">
        <v>473289.5</v>
      </c>
      <c r="P24" s="55">
        <v>408155.9</v>
      </c>
      <c r="Q24" s="55">
        <v>305093</v>
      </c>
      <c r="R24" s="55">
        <v>220721.7</v>
      </c>
      <c r="S24" s="55">
        <v>133439.1</v>
      </c>
      <c r="T24" s="55">
        <v>70467.899999999994</v>
      </c>
      <c r="U24" s="55">
        <v>27310</v>
      </c>
      <c r="V24" s="55">
        <v>10574</v>
      </c>
      <c r="W24" s="55">
        <v>3443.6</v>
      </c>
      <c r="X24" s="55">
        <v>1346.3</v>
      </c>
    </row>
    <row r="25" spans="1:24" ht="15" customHeight="1">
      <c r="A25" s="13">
        <v>1964</v>
      </c>
      <c r="B25" s="55">
        <v>12327627.200000003</v>
      </c>
      <c r="C25" s="55">
        <v>300000</v>
      </c>
      <c r="D25" s="55">
        <v>1239717.3999999999</v>
      </c>
      <c r="E25" s="55">
        <v>1537017.3</v>
      </c>
      <c r="F25" s="55">
        <v>1328640.5</v>
      </c>
      <c r="G25" s="55">
        <v>1079056.8</v>
      </c>
      <c r="H25" s="55">
        <v>902610.9</v>
      </c>
      <c r="I25" s="55">
        <v>783331.2</v>
      </c>
      <c r="J25" s="55">
        <v>778386</v>
      </c>
      <c r="K25" s="55">
        <v>765688.9</v>
      </c>
      <c r="L25" s="55">
        <v>719517.7</v>
      </c>
      <c r="M25" s="55">
        <v>621594.6</v>
      </c>
      <c r="N25" s="55">
        <v>572951.4</v>
      </c>
      <c r="O25" s="55">
        <v>486449.9</v>
      </c>
      <c r="P25" s="55">
        <v>411228.8</v>
      </c>
      <c r="Q25" s="55">
        <v>310492.3</v>
      </c>
      <c r="R25" s="55">
        <v>230453.3</v>
      </c>
      <c r="S25" s="55">
        <v>140004.5</v>
      </c>
      <c r="T25" s="55">
        <v>76122.8</v>
      </c>
      <c r="U25" s="55">
        <v>28387.4</v>
      </c>
      <c r="V25" s="55">
        <v>11057.5</v>
      </c>
      <c r="W25" s="55">
        <v>3536.5</v>
      </c>
      <c r="X25" s="55">
        <v>1381.5</v>
      </c>
    </row>
    <row r="26" spans="1:24" ht="15" customHeight="1">
      <c r="A26" s="13">
        <v>1965</v>
      </c>
      <c r="B26" s="55">
        <v>12581278.400000002</v>
      </c>
      <c r="C26" s="55">
        <v>293000</v>
      </c>
      <c r="D26" s="55">
        <v>1241783.3999999999</v>
      </c>
      <c r="E26" s="55">
        <v>1559181.6</v>
      </c>
      <c r="F26" s="55">
        <v>1373603.8</v>
      </c>
      <c r="G26" s="55">
        <v>1137699.7</v>
      </c>
      <c r="H26" s="55">
        <v>934751.4</v>
      </c>
      <c r="I26" s="55">
        <v>800107.6</v>
      </c>
      <c r="J26" s="55">
        <v>775881.3</v>
      </c>
      <c r="K26" s="55">
        <v>772775.2</v>
      </c>
      <c r="L26" s="55">
        <v>726423.3</v>
      </c>
      <c r="M26" s="55">
        <v>640742.69999999995</v>
      </c>
      <c r="N26" s="55">
        <v>574794.80000000005</v>
      </c>
      <c r="O26" s="55">
        <v>503321.5</v>
      </c>
      <c r="P26" s="55">
        <v>401891.9</v>
      </c>
      <c r="Q26" s="55">
        <v>327707.8</v>
      </c>
      <c r="R26" s="55">
        <v>240420.7</v>
      </c>
      <c r="S26" s="55">
        <v>148511.4</v>
      </c>
      <c r="T26" s="55">
        <v>80977.3</v>
      </c>
      <c r="U26" s="55">
        <v>30810.2</v>
      </c>
      <c r="V26" s="55">
        <v>11459.3</v>
      </c>
      <c r="W26" s="55">
        <v>3953.5</v>
      </c>
      <c r="X26" s="55">
        <v>1480</v>
      </c>
    </row>
    <row r="27" spans="1:24" ht="15" customHeight="1">
      <c r="A27" s="13">
        <v>1966</v>
      </c>
      <c r="B27" s="55">
        <v>12826391.600000003</v>
      </c>
      <c r="C27" s="55">
        <v>281000</v>
      </c>
      <c r="D27" s="55">
        <v>1235892.6000000001</v>
      </c>
      <c r="E27" s="55">
        <v>1577067.8</v>
      </c>
      <c r="F27" s="55">
        <v>1424161.6</v>
      </c>
      <c r="G27" s="55">
        <v>1212834.2</v>
      </c>
      <c r="H27" s="55">
        <v>950943.9</v>
      </c>
      <c r="I27" s="55">
        <v>816304.7</v>
      </c>
      <c r="J27" s="55">
        <v>784560.5</v>
      </c>
      <c r="K27" s="55">
        <v>773024.7</v>
      </c>
      <c r="L27" s="55">
        <v>738370.2</v>
      </c>
      <c r="M27" s="55">
        <v>659970.4</v>
      </c>
      <c r="N27" s="55">
        <v>569863.80000000005</v>
      </c>
      <c r="O27" s="55">
        <v>517246.8</v>
      </c>
      <c r="P27" s="55">
        <v>403448.9</v>
      </c>
      <c r="Q27" s="55">
        <v>340848.3</v>
      </c>
      <c r="R27" s="55">
        <v>247672.9</v>
      </c>
      <c r="S27" s="55">
        <v>156795.29999999999</v>
      </c>
      <c r="T27" s="55">
        <v>85266.5</v>
      </c>
      <c r="U27" s="55">
        <v>33411.699999999997</v>
      </c>
      <c r="V27" s="55">
        <v>12014.8</v>
      </c>
      <c r="W27" s="55">
        <v>4139.5</v>
      </c>
      <c r="X27" s="55">
        <v>1552.5</v>
      </c>
    </row>
    <row r="28" spans="1:24" ht="15" customHeight="1">
      <c r="A28" s="13">
        <v>1967</v>
      </c>
      <c r="B28" s="55">
        <v>13062017.6</v>
      </c>
      <c r="C28" s="55">
        <v>268000</v>
      </c>
      <c r="D28" s="55">
        <v>1225450.7</v>
      </c>
      <c r="E28" s="55">
        <v>1587335.2</v>
      </c>
      <c r="F28" s="55">
        <v>1476348.2</v>
      </c>
      <c r="G28" s="55">
        <v>1256732</v>
      </c>
      <c r="H28" s="55">
        <v>995578.8</v>
      </c>
      <c r="I28" s="55">
        <v>846079.6</v>
      </c>
      <c r="J28" s="55">
        <v>788830.5</v>
      </c>
      <c r="K28" s="55">
        <v>773852.7</v>
      </c>
      <c r="L28" s="55">
        <v>746210.5</v>
      </c>
      <c r="M28" s="55">
        <v>678777</v>
      </c>
      <c r="N28" s="55">
        <v>570847.9</v>
      </c>
      <c r="O28" s="55">
        <v>527996.5</v>
      </c>
      <c r="P28" s="55">
        <v>415089.2</v>
      </c>
      <c r="Q28" s="55">
        <v>343054.9</v>
      </c>
      <c r="R28" s="55">
        <v>251298.6</v>
      </c>
      <c r="S28" s="55">
        <v>167433.1</v>
      </c>
      <c r="T28" s="55">
        <v>88412.4</v>
      </c>
      <c r="U28" s="55">
        <v>36293</v>
      </c>
      <c r="V28" s="55">
        <v>12521.8</v>
      </c>
      <c r="W28" s="55">
        <v>4295</v>
      </c>
      <c r="X28" s="55">
        <v>1580</v>
      </c>
    </row>
    <row r="29" spans="1:24" ht="15" customHeight="1">
      <c r="A29" s="13">
        <v>1968</v>
      </c>
      <c r="B29" s="55">
        <v>13302884.000000002</v>
      </c>
      <c r="C29" s="55">
        <v>262000</v>
      </c>
      <c r="D29" s="55">
        <v>1207899.6000000001</v>
      </c>
      <c r="E29" s="55">
        <v>1604853.8</v>
      </c>
      <c r="F29" s="55">
        <v>1516606</v>
      </c>
      <c r="G29" s="55">
        <v>1302721.8</v>
      </c>
      <c r="H29" s="55">
        <v>1031983.2</v>
      </c>
      <c r="I29" s="55">
        <v>889301.4</v>
      </c>
      <c r="J29" s="55">
        <v>788355.1</v>
      </c>
      <c r="K29" s="55">
        <v>782432.1</v>
      </c>
      <c r="L29" s="55">
        <v>749837.2</v>
      </c>
      <c r="M29" s="55">
        <v>698159.3</v>
      </c>
      <c r="N29" s="55">
        <v>574088</v>
      </c>
      <c r="O29" s="55">
        <v>536235.9</v>
      </c>
      <c r="P29" s="55">
        <v>428535.9</v>
      </c>
      <c r="Q29" s="55">
        <v>347748.6</v>
      </c>
      <c r="R29" s="55">
        <v>252632.6</v>
      </c>
      <c r="S29" s="55">
        <v>178358.39999999999</v>
      </c>
      <c r="T29" s="55">
        <v>92852</v>
      </c>
      <c r="U29" s="55">
        <v>39319.800000000003</v>
      </c>
      <c r="V29" s="55">
        <v>12773.3</v>
      </c>
      <c r="W29" s="55">
        <v>4511.5</v>
      </c>
      <c r="X29" s="55">
        <v>1678.5</v>
      </c>
    </row>
    <row r="30" spans="1:24" ht="15" customHeight="1">
      <c r="A30" s="13">
        <v>1969</v>
      </c>
      <c r="B30" s="55">
        <v>13534111.099999998</v>
      </c>
      <c r="C30" s="55">
        <v>256000</v>
      </c>
      <c r="D30" s="55">
        <v>1181292.6000000001</v>
      </c>
      <c r="E30" s="55">
        <v>1620115.9</v>
      </c>
      <c r="F30" s="55">
        <v>1550419.3</v>
      </c>
      <c r="G30" s="55">
        <v>1347390.5</v>
      </c>
      <c r="H30" s="55">
        <v>1086243.8999999999</v>
      </c>
      <c r="I30" s="55">
        <v>926383.8</v>
      </c>
      <c r="J30" s="55">
        <v>791829.2</v>
      </c>
      <c r="K30" s="55">
        <v>786817.4</v>
      </c>
      <c r="L30" s="55">
        <v>755952.7</v>
      </c>
      <c r="M30" s="55">
        <v>708004.2</v>
      </c>
      <c r="N30" s="55">
        <v>586479.19999999995</v>
      </c>
      <c r="O30" s="55">
        <v>544530.19999999995</v>
      </c>
      <c r="P30" s="55">
        <v>440847.8</v>
      </c>
      <c r="Q30" s="55">
        <v>347667</v>
      </c>
      <c r="R30" s="55">
        <v>256552.8</v>
      </c>
      <c r="S30" s="55">
        <v>186138.7</v>
      </c>
      <c r="T30" s="55">
        <v>99548.5</v>
      </c>
      <c r="U30" s="55">
        <v>42445.1</v>
      </c>
      <c r="V30" s="55">
        <v>13051.8</v>
      </c>
      <c r="W30" s="55">
        <v>4623.5</v>
      </c>
      <c r="X30" s="55">
        <v>1777</v>
      </c>
    </row>
    <row r="31" spans="1:24" ht="15" customHeight="1">
      <c r="A31" s="13">
        <v>1970</v>
      </c>
      <c r="B31" s="55">
        <v>13843148.900000002</v>
      </c>
      <c r="C31" s="55">
        <v>294244</v>
      </c>
      <c r="D31" s="55">
        <v>1191358</v>
      </c>
      <c r="E31" s="55">
        <v>1615435</v>
      </c>
      <c r="F31" s="55">
        <v>1586836</v>
      </c>
      <c r="G31" s="55">
        <v>1387975</v>
      </c>
      <c r="H31" s="55">
        <v>1150207</v>
      </c>
      <c r="I31" s="55">
        <v>948055</v>
      </c>
      <c r="J31" s="55">
        <v>816496</v>
      </c>
      <c r="K31" s="55">
        <v>781443</v>
      </c>
      <c r="L31" s="55">
        <v>767583</v>
      </c>
      <c r="M31" s="55">
        <v>709842</v>
      </c>
      <c r="N31" s="55">
        <v>609798</v>
      </c>
      <c r="O31" s="55">
        <v>546388</v>
      </c>
      <c r="P31" s="55">
        <v>460094</v>
      </c>
      <c r="Q31" s="55">
        <v>337121</v>
      </c>
      <c r="R31" s="55">
        <v>270983</v>
      </c>
      <c r="S31" s="55">
        <v>194477</v>
      </c>
      <c r="T31" s="55">
        <v>108716.8</v>
      </c>
      <c r="U31" s="55">
        <v>45128.4</v>
      </c>
      <c r="V31" s="55">
        <v>14241.9</v>
      </c>
      <c r="W31" s="55">
        <v>4772.8</v>
      </c>
      <c r="X31" s="55">
        <v>1954</v>
      </c>
    </row>
    <row r="32" spans="1:24" ht="15" customHeight="1">
      <c r="A32" s="13">
        <v>1971</v>
      </c>
      <c r="B32" s="55">
        <v>14110112.5</v>
      </c>
      <c r="C32" s="55">
        <v>281000</v>
      </c>
      <c r="D32" s="55">
        <v>1153829.1000000001</v>
      </c>
      <c r="E32" s="55">
        <v>1611458.9</v>
      </c>
      <c r="F32" s="55">
        <v>1617494.8</v>
      </c>
      <c r="G32" s="55">
        <v>1451560.2</v>
      </c>
      <c r="H32" s="55">
        <v>1244512.3</v>
      </c>
      <c r="I32" s="55">
        <v>967360.2</v>
      </c>
      <c r="J32" s="55">
        <v>840615.6</v>
      </c>
      <c r="K32" s="55">
        <v>790576.5</v>
      </c>
      <c r="L32" s="55">
        <v>770897.4</v>
      </c>
      <c r="M32" s="55">
        <v>723135.9</v>
      </c>
      <c r="N32" s="55">
        <v>631716.6</v>
      </c>
      <c r="O32" s="55">
        <v>540722.5</v>
      </c>
      <c r="P32" s="55">
        <v>473786.3</v>
      </c>
      <c r="Q32" s="55">
        <v>350293.7</v>
      </c>
      <c r="R32" s="55">
        <v>281064.09999999998</v>
      </c>
      <c r="S32" s="55">
        <v>197434.4</v>
      </c>
      <c r="T32" s="55">
        <v>112771.5</v>
      </c>
      <c r="U32" s="55">
        <v>47341</v>
      </c>
      <c r="V32" s="55">
        <v>15415.2</v>
      </c>
      <c r="W32" s="55">
        <v>5036.8</v>
      </c>
      <c r="X32" s="55">
        <v>2089.5</v>
      </c>
    </row>
    <row r="33" spans="1:256" ht="15" customHeight="1">
      <c r="A33" s="13">
        <v>1972</v>
      </c>
      <c r="B33" s="55">
        <v>14399437.300000003</v>
      </c>
      <c r="C33" s="55">
        <v>268000</v>
      </c>
      <c r="D33" s="55">
        <v>1154313.7</v>
      </c>
      <c r="E33" s="55">
        <v>1595292.3</v>
      </c>
      <c r="F33" s="55">
        <v>1635646.4</v>
      </c>
      <c r="G33" s="55">
        <v>1517043.9</v>
      </c>
      <c r="H33" s="55">
        <v>1302704.7</v>
      </c>
      <c r="I33" s="55">
        <v>1023030.1</v>
      </c>
      <c r="J33" s="55">
        <v>875945.3</v>
      </c>
      <c r="K33" s="55">
        <v>796274.7</v>
      </c>
      <c r="L33" s="55">
        <v>774966.8</v>
      </c>
      <c r="M33" s="55">
        <v>732271</v>
      </c>
      <c r="N33" s="55">
        <v>652868</v>
      </c>
      <c r="O33" s="55">
        <v>545948.1</v>
      </c>
      <c r="P33" s="55">
        <v>484825.1</v>
      </c>
      <c r="Q33" s="55">
        <v>368054.2</v>
      </c>
      <c r="R33" s="55">
        <v>282730.59999999998</v>
      </c>
      <c r="S33" s="55">
        <v>198568.4</v>
      </c>
      <c r="T33" s="55">
        <v>118170.8</v>
      </c>
      <c r="U33" s="55">
        <v>48545.3</v>
      </c>
      <c r="V33" s="55">
        <v>16818.099999999999</v>
      </c>
      <c r="W33" s="55">
        <v>5265.8</v>
      </c>
      <c r="X33" s="55">
        <v>2154</v>
      </c>
    </row>
    <row r="34" spans="1:256" ht="15" customHeight="1">
      <c r="A34" s="13">
        <v>1973</v>
      </c>
      <c r="B34" s="55">
        <v>14689257.6</v>
      </c>
      <c r="C34" s="55">
        <v>260000</v>
      </c>
      <c r="D34" s="55">
        <v>1154915</v>
      </c>
      <c r="E34" s="55">
        <v>1565847.6</v>
      </c>
      <c r="F34" s="55">
        <v>1660155.3</v>
      </c>
      <c r="G34" s="55">
        <v>1569379.4</v>
      </c>
      <c r="H34" s="55">
        <v>1363212.4</v>
      </c>
      <c r="I34" s="55">
        <v>1074632.3</v>
      </c>
      <c r="J34" s="55">
        <v>920646.4</v>
      </c>
      <c r="K34" s="55">
        <v>804190.1</v>
      </c>
      <c r="L34" s="55">
        <v>782845.7</v>
      </c>
      <c r="M34" s="55">
        <v>739378.4</v>
      </c>
      <c r="N34" s="55">
        <v>674326.2</v>
      </c>
      <c r="O34" s="55">
        <v>551112</v>
      </c>
      <c r="P34" s="55">
        <v>497323.2</v>
      </c>
      <c r="Q34" s="55">
        <v>382408.1</v>
      </c>
      <c r="R34" s="55">
        <v>289405.09999999998</v>
      </c>
      <c r="S34" s="55">
        <v>199006.8</v>
      </c>
      <c r="T34" s="55">
        <v>123898.2</v>
      </c>
      <c r="U34" s="55">
        <v>50797</v>
      </c>
      <c r="V34" s="55">
        <v>18263.599999999999</v>
      </c>
      <c r="W34" s="55">
        <v>5298.3</v>
      </c>
      <c r="X34" s="55">
        <v>2216.5</v>
      </c>
    </row>
    <row r="35" spans="1:256" ht="15" customHeight="1">
      <c r="A35" s="13">
        <v>1974</v>
      </c>
      <c r="B35" s="55">
        <v>14979454.100000001</v>
      </c>
      <c r="C35" s="55">
        <v>253000</v>
      </c>
      <c r="D35" s="55">
        <v>1144110.2</v>
      </c>
      <c r="E35" s="55">
        <v>1545270.5</v>
      </c>
      <c r="F35" s="55">
        <v>1674738.1</v>
      </c>
      <c r="G35" s="55">
        <v>1614333.5</v>
      </c>
      <c r="H35" s="55">
        <v>1421417.6</v>
      </c>
      <c r="I35" s="55">
        <v>1149777</v>
      </c>
      <c r="J35" s="55">
        <v>958174</v>
      </c>
      <c r="K35" s="55">
        <v>818766</v>
      </c>
      <c r="L35" s="55">
        <v>786375.1</v>
      </c>
      <c r="M35" s="55">
        <v>749053.8</v>
      </c>
      <c r="N35" s="55">
        <v>686473.5</v>
      </c>
      <c r="O35" s="55">
        <v>566579.69999999995</v>
      </c>
      <c r="P35" s="55">
        <v>507746</v>
      </c>
      <c r="Q35" s="55">
        <v>396127.7</v>
      </c>
      <c r="R35" s="55">
        <v>294803.8</v>
      </c>
      <c r="S35" s="55">
        <v>203396.1</v>
      </c>
      <c r="T35" s="55">
        <v>127932</v>
      </c>
      <c r="U35" s="55">
        <v>54112.3</v>
      </c>
      <c r="V35" s="55">
        <v>19655.900000000001</v>
      </c>
      <c r="W35" s="55">
        <v>5381.8</v>
      </c>
      <c r="X35" s="55">
        <v>2229.5</v>
      </c>
    </row>
    <row r="36" spans="1:256" ht="15" customHeight="1">
      <c r="A36" s="13">
        <v>1975</v>
      </c>
      <c r="B36" s="55">
        <v>15288972.699999999</v>
      </c>
      <c r="C36" s="55">
        <v>259000</v>
      </c>
      <c r="D36" s="55">
        <v>1143758</v>
      </c>
      <c r="E36" s="55">
        <v>1520101.8</v>
      </c>
      <c r="F36" s="55">
        <v>1672759.2</v>
      </c>
      <c r="G36" s="55">
        <v>1654826.3</v>
      </c>
      <c r="H36" s="55">
        <v>1477362.8</v>
      </c>
      <c r="I36" s="55">
        <v>1233464.8999999999</v>
      </c>
      <c r="J36" s="55">
        <v>989606.6</v>
      </c>
      <c r="K36" s="55">
        <v>849001.8</v>
      </c>
      <c r="L36" s="55">
        <v>785989.7</v>
      </c>
      <c r="M36" s="55">
        <v>760779.2</v>
      </c>
      <c r="N36" s="55">
        <v>694715.6</v>
      </c>
      <c r="O36" s="55">
        <v>587955.4</v>
      </c>
      <c r="P36" s="55">
        <v>514208.2</v>
      </c>
      <c r="Q36" s="55">
        <v>413459.7</v>
      </c>
      <c r="R36" s="55">
        <v>297603.20000000001</v>
      </c>
      <c r="S36" s="55">
        <v>214244.2</v>
      </c>
      <c r="T36" s="55">
        <v>133036.79999999999</v>
      </c>
      <c r="U36" s="55">
        <v>58077.3</v>
      </c>
      <c r="V36" s="55">
        <v>20762.3</v>
      </c>
      <c r="W36" s="55">
        <v>5957.9</v>
      </c>
      <c r="X36" s="55">
        <v>2301.8000000000002</v>
      </c>
    </row>
    <row r="37" spans="1:256" ht="15" customHeight="1">
      <c r="A37" s="13">
        <v>1976</v>
      </c>
      <c r="B37" s="55">
        <v>15608874.699999999</v>
      </c>
      <c r="C37" s="55">
        <v>262000</v>
      </c>
      <c r="D37" s="55">
        <v>1128579.6000000001</v>
      </c>
      <c r="E37" s="55">
        <v>1525624.7</v>
      </c>
      <c r="F37" s="55">
        <v>1663872.2</v>
      </c>
      <c r="G37" s="55">
        <v>1683810.5</v>
      </c>
      <c r="H37" s="55">
        <v>1533641.4</v>
      </c>
      <c r="I37" s="55">
        <v>1335268.8999999999</v>
      </c>
      <c r="J37" s="55">
        <v>1014438.4</v>
      </c>
      <c r="K37" s="55">
        <v>876889.5</v>
      </c>
      <c r="L37" s="55">
        <v>796026.6</v>
      </c>
      <c r="M37" s="55">
        <v>767121.2</v>
      </c>
      <c r="N37" s="55">
        <v>709186.5</v>
      </c>
      <c r="O37" s="55">
        <v>606217.19999999995</v>
      </c>
      <c r="P37" s="55">
        <v>517511.9</v>
      </c>
      <c r="Q37" s="55">
        <v>426695.3</v>
      </c>
      <c r="R37" s="55">
        <v>310537.5</v>
      </c>
      <c r="S37" s="55">
        <v>223388.7</v>
      </c>
      <c r="T37" s="55">
        <v>136609.60000000001</v>
      </c>
      <c r="U37" s="55">
        <v>60575.3</v>
      </c>
      <c r="V37" s="55">
        <v>21966.7</v>
      </c>
      <c r="W37" s="55">
        <v>6511.2</v>
      </c>
      <c r="X37" s="55">
        <v>2401.8000000000002</v>
      </c>
    </row>
    <row r="38" spans="1:256" ht="15" customHeight="1">
      <c r="A38" s="13">
        <v>1977</v>
      </c>
      <c r="B38" s="55">
        <v>15947651.200000003</v>
      </c>
      <c r="C38" s="55">
        <v>277000</v>
      </c>
      <c r="D38" s="55">
        <v>1125792.1000000001</v>
      </c>
      <c r="E38" s="55">
        <v>1538325</v>
      </c>
      <c r="F38" s="55">
        <v>1643230.7</v>
      </c>
      <c r="G38" s="55">
        <v>1699783.5</v>
      </c>
      <c r="H38" s="55">
        <v>1595997.2</v>
      </c>
      <c r="I38" s="55">
        <v>1393811.8</v>
      </c>
      <c r="J38" s="55">
        <v>1078624.2</v>
      </c>
      <c r="K38" s="55">
        <v>914393.9</v>
      </c>
      <c r="L38" s="55">
        <v>806003.3</v>
      </c>
      <c r="M38" s="55">
        <v>773380.8</v>
      </c>
      <c r="N38" s="55">
        <v>720806.9</v>
      </c>
      <c r="O38" s="55">
        <v>625073.9</v>
      </c>
      <c r="P38" s="55">
        <v>525815.69999999995</v>
      </c>
      <c r="Q38" s="55">
        <v>439240.1</v>
      </c>
      <c r="R38" s="55">
        <v>324893.09999999998</v>
      </c>
      <c r="S38" s="55">
        <v>229135.8</v>
      </c>
      <c r="T38" s="55">
        <v>139617.79999999999</v>
      </c>
      <c r="U38" s="55">
        <v>64449.8</v>
      </c>
      <c r="V38" s="55">
        <v>22717.200000000001</v>
      </c>
      <c r="W38" s="55">
        <v>7098.6</v>
      </c>
      <c r="X38" s="55">
        <v>2459.8000000000002</v>
      </c>
    </row>
    <row r="39" spans="1:256" ht="15" customHeight="1">
      <c r="A39" s="13">
        <v>1978</v>
      </c>
      <c r="B39" s="55">
        <v>16296621.5</v>
      </c>
      <c r="C39" s="55">
        <v>282000</v>
      </c>
      <c r="D39" s="55">
        <v>1144599.8</v>
      </c>
      <c r="E39" s="55">
        <v>1551156.9</v>
      </c>
      <c r="F39" s="55">
        <v>1615839</v>
      </c>
      <c r="G39" s="55">
        <v>1718296.9</v>
      </c>
      <c r="H39" s="55">
        <v>1645763.1</v>
      </c>
      <c r="I39" s="55">
        <v>1453202.6</v>
      </c>
      <c r="J39" s="55">
        <v>1142853.3999999999</v>
      </c>
      <c r="K39" s="55">
        <v>955616.3</v>
      </c>
      <c r="L39" s="55">
        <v>824306.3</v>
      </c>
      <c r="M39" s="55">
        <v>779495.7</v>
      </c>
      <c r="N39" s="55">
        <v>731062</v>
      </c>
      <c r="O39" s="55">
        <v>644178</v>
      </c>
      <c r="P39" s="55">
        <v>534371.19999999995</v>
      </c>
      <c r="Q39" s="55">
        <v>452385.2</v>
      </c>
      <c r="R39" s="55">
        <v>337501.7</v>
      </c>
      <c r="S39" s="55">
        <v>237812.4</v>
      </c>
      <c r="T39" s="55">
        <v>143532.29999999999</v>
      </c>
      <c r="U39" s="55">
        <v>68267.399999999994</v>
      </c>
      <c r="V39" s="55">
        <v>24187.4</v>
      </c>
      <c r="W39" s="55">
        <v>7745.1</v>
      </c>
      <c r="X39" s="55">
        <v>2448.8000000000002</v>
      </c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5" customHeight="1">
      <c r="A40" s="13">
        <v>1979</v>
      </c>
      <c r="B40" s="55">
        <v>16669682.600000001</v>
      </c>
      <c r="C40" s="55">
        <v>297000</v>
      </c>
      <c r="D40" s="55">
        <v>1178347.8999999999</v>
      </c>
      <c r="E40" s="55">
        <v>1554099.9</v>
      </c>
      <c r="F40" s="55">
        <v>1595427.8</v>
      </c>
      <c r="G40" s="55">
        <v>1726780</v>
      </c>
      <c r="H40" s="55">
        <v>1688907.3</v>
      </c>
      <c r="I40" s="55">
        <v>1509437.2</v>
      </c>
      <c r="J40" s="55">
        <v>1227484.8999999999</v>
      </c>
      <c r="K40" s="55">
        <v>991641.59999999998</v>
      </c>
      <c r="L40" s="55">
        <v>849758.3</v>
      </c>
      <c r="M40" s="55">
        <v>782910.8</v>
      </c>
      <c r="N40" s="55">
        <v>741521.7</v>
      </c>
      <c r="O40" s="55">
        <v>660091.19999999995</v>
      </c>
      <c r="P40" s="55">
        <v>547025.30000000005</v>
      </c>
      <c r="Q40" s="55">
        <v>464094.5</v>
      </c>
      <c r="R40" s="55">
        <v>349812.1</v>
      </c>
      <c r="S40" s="55">
        <v>246927</v>
      </c>
      <c r="T40" s="55">
        <v>149875.6</v>
      </c>
      <c r="U40" s="55">
        <v>71571.899999999994</v>
      </c>
      <c r="V40" s="55">
        <v>26163.4</v>
      </c>
      <c r="W40" s="55">
        <v>8365.9</v>
      </c>
      <c r="X40" s="55">
        <v>2438.3000000000002</v>
      </c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5" customHeight="1">
      <c r="A41" s="13">
        <v>1980</v>
      </c>
      <c r="B41" s="55">
        <v>17141941.399999999</v>
      </c>
      <c r="C41" s="55">
        <v>347948</v>
      </c>
      <c r="D41" s="55">
        <v>1266978</v>
      </c>
      <c r="E41" s="55">
        <v>1564839</v>
      </c>
      <c r="F41" s="55">
        <v>1580152</v>
      </c>
      <c r="G41" s="55">
        <v>1729728</v>
      </c>
      <c r="H41" s="55">
        <v>1720492</v>
      </c>
      <c r="I41" s="55">
        <v>1565963</v>
      </c>
      <c r="J41" s="55">
        <v>1316189</v>
      </c>
      <c r="K41" s="55">
        <v>1030255</v>
      </c>
      <c r="L41" s="55">
        <v>880080</v>
      </c>
      <c r="M41" s="55">
        <v>788458</v>
      </c>
      <c r="N41" s="55">
        <v>750783</v>
      </c>
      <c r="O41" s="55">
        <v>675252</v>
      </c>
      <c r="P41" s="55">
        <v>560645</v>
      </c>
      <c r="Q41" s="55">
        <v>474430</v>
      </c>
      <c r="R41" s="55">
        <v>361681</v>
      </c>
      <c r="S41" s="55">
        <v>257019</v>
      </c>
      <c r="T41" s="55">
        <v>156383.70000000001</v>
      </c>
      <c r="U41" s="55">
        <v>74986.5</v>
      </c>
      <c r="V41" s="55">
        <v>28243.7</v>
      </c>
      <c r="W41" s="55">
        <v>8829.7999999999993</v>
      </c>
      <c r="X41" s="55">
        <v>2605.6999999999998</v>
      </c>
      <c r="Y41" s="21"/>
      <c r="Z41" s="21"/>
      <c r="AA41" s="21"/>
      <c r="AB41" s="21"/>
      <c r="AC41" s="21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5" customHeight="1">
      <c r="A42" s="13">
        <v>1981</v>
      </c>
      <c r="B42" s="55">
        <v>17455143</v>
      </c>
      <c r="C42" s="55">
        <v>323000</v>
      </c>
      <c r="D42" s="55">
        <v>1279655</v>
      </c>
      <c r="E42" s="55">
        <v>1541840.2</v>
      </c>
      <c r="F42" s="55">
        <v>1609891.3</v>
      </c>
      <c r="G42" s="55">
        <v>1721782</v>
      </c>
      <c r="H42" s="55">
        <v>1758332.9</v>
      </c>
      <c r="I42" s="55">
        <v>1615543.4</v>
      </c>
      <c r="J42" s="55">
        <v>1420330</v>
      </c>
      <c r="K42" s="55">
        <v>1053380.1000000001</v>
      </c>
      <c r="L42" s="55">
        <v>904301.9</v>
      </c>
      <c r="M42" s="55">
        <v>797115.4</v>
      </c>
      <c r="N42" s="55">
        <v>759062.5</v>
      </c>
      <c r="O42" s="55">
        <v>692971.2</v>
      </c>
      <c r="P42" s="55">
        <v>576176.4</v>
      </c>
      <c r="Q42" s="55">
        <v>484661.2</v>
      </c>
      <c r="R42" s="55">
        <v>372616.8</v>
      </c>
      <c r="S42" s="55">
        <v>263522.3</v>
      </c>
      <c r="T42" s="55">
        <v>161147.79999999999</v>
      </c>
      <c r="U42" s="55">
        <v>78086.2</v>
      </c>
      <c r="V42" s="55">
        <v>29487.7</v>
      </c>
      <c r="W42" s="55">
        <v>9490.7000000000007</v>
      </c>
      <c r="X42" s="55">
        <v>2748</v>
      </c>
      <c r="Y42" s="21"/>
      <c r="Z42" s="21"/>
      <c r="AA42" s="21"/>
      <c r="AB42" s="21"/>
      <c r="AC42" s="21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5" customHeight="1">
      <c r="A43" s="13">
        <v>1982</v>
      </c>
      <c r="B43" s="55">
        <v>17817234.400000002</v>
      </c>
      <c r="C43" s="55">
        <v>331000</v>
      </c>
      <c r="D43" s="55">
        <v>1288055.8999999999</v>
      </c>
      <c r="E43" s="55">
        <v>1546912.9</v>
      </c>
      <c r="F43" s="55">
        <v>1637271.9</v>
      </c>
      <c r="G43" s="55">
        <v>1706616.5</v>
      </c>
      <c r="H43" s="55">
        <v>1779648</v>
      </c>
      <c r="I43" s="55">
        <v>1681443.4</v>
      </c>
      <c r="J43" s="55">
        <v>1472354.5</v>
      </c>
      <c r="K43" s="55">
        <v>1121597.3</v>
      </c>
      <c r="L43" s="55">
        <v>934097.6</v>
      </c>
      <c r="M43" s="55">
        <v>809863.8</v>
      </c>
      <c r="N43" s="55">
        <v>763210.5</v>
      </c>
      <c r="O43" s="55">
        <v>707578.8</v>
      </c>
      <c r="P43" s="55">
        <v>595411.80000000005</v>
      </c>
      <c r="Q43" s="55">
        <v>493177</v>
      </c>
      <c r="R43" s="55">
        <v>385735.3</v>
      </c>
      <c r="S43" s="55">
        <v>270483.5</v>
      </c>
      <c r="T43" s="55">
        <v>167484.6</v>
      </c>
      <c r="U43" s="55">
        <v>80856.600000000006</v>
      </c>
      <c r="V43" s="55">
        <v>31572.400000000001</v>
      </c>
      <c r="W43" s="55">
        <v>9879.7000000000007</v>
      </c>
      <c r="X43" s="55">
        <v>2982.4</v>
      </c>
      <c r="Y43" s="21"/>
      <c r="Z43" s="21"/>
      <c r="AA43" s="21"/>
      <c r="AB43" s="21"/>
      <c r="AC43" s="21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5" customHeight="1">
      <c r="A44" s="13">
        <v>1983</v>
      </c>
      <c r="B44" s="55">
        <v>18188978.799999997</v>
      </c>
      <c r="C44" s="55">
        <v>333000</v>
      </c>
      <c r="D44" s="55">
        <v>1308500.3999999999</v>
      </c>
      <c r="E44" s="55">
        <v>1562348.2</v>
      </c>
      <c r="F44" s="55">
        <v>1657753</v>
      </c>
      <c r="G44" s="55">
        <v>1684995.2</v>
      </c>
      <c r="H44" s="55">
        <v>1804308.6</v>
      </c>
      <c r="I44" s="55">
        <v>1735781.8</v>
      </c>
      <c r="J44" s="55">
        <v>1530600.7</v>
      </c>
      <c r="K44" s="55">
        <v>1187025.6000000001</v>
      </c>
      <c r="L44" s="55">
        <v>969721.3</v>
      </c>
      <c r="M44" s="55">
        <v>827587</v>
      </c>
      <c r="N44" s="55">
        <v>766702.9</v>
      </c>
      <c r="O44" s="55">
        <v>720371.19999999995</v>
      </c>
      <c r="P44" s="55">
        <v>616845</v>
      </c>
      <c r="Q44" s="55">
        <v>501362.2</v>
      </c>
      <c r="R44" s="55">
        <v>399289.3</v>
      </c>
      <c r="S44" s="55">
        <v>277957.90000000002</v>
      </c>
      <c r="T44" s="55">
        <v>173881.9</v>
      </c>
      <c r="U44" s="55">
        <v>83708.600000000006</v>
      </c>
      <c r="V44" s="55">
        <v>33666.699999999997</v>
      </c>
      <c r="W44" s="55">
        <v>10386.9</v>
      </c>
      <c r="X44" s="55">
        <v>3184.4</v>
      </c>
      <c r="Y44" s="21"/>
      <c r="Z44" s="21"/>
      <c r="AA44" s="21"/>
      <c r="AB44" s="21"/>
      <c r="AC44" s="21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5" customHeight="1">
      <c r="A45" s="13">
        <v>1984</v>
      </c>
      <c r="B45" s="55">
        <v>18551502.899999999</v>
      </c>
      <c r="C45" s="55">
        <v>328000</v>
      </c>
      <c r="D45" s="55">
        <v>1313488.1000000001</v>
      </c>
      <c r="E45" s="55">
        <v>1601922.3</v>
      </c>
      <c r="F45" s="55">
        <v>1658199.6</v>
      </c>
      <c r="G45" s="55">
        <v>1670566.7</v>
      </c>
      <c r="H45" s="55">
        <v>1820005.8</v>
      </c>
      <c r="I45" s="55">
        <v>1787727.4</v>
      </c>
      <c r="J45" s="55">
        <v>1585464.4</v>
      </c>
      <c r="K45" s="55">
        <v>1273044</v>
      </c>
      <c r="L45" s="55">
        <v>1001360</v>
      </c>
      <c r="M45" s="55">
        <v>848794.6</v>
      </c>
      <c r="N45" s="55">
        <v>769741.5</v>
      </c>
      <c r="O45" s="55">
        <v>728347.4</v>
      </c>
      <c r="P45" s="55">
        <v>638323.30000000005</v>
      </c>
      <c r="Q45" s="55">
        <v>511399.4</v>
      </c>
      <c r="R45" s="55">
        <v>412321.9</v>
      </c>
      <c r="S45" s="55">
        <v>286221.8</v>
      </c>
      <c r="T45" s="55">
        <v>180658.1</v>
      </c>
      <c r="U45" s="55">
        <v>86512.4</v>
      </c>
      <c r="V45" s="55">
        <v>35005.1</v>
      </c>
      <c r="W45" s="55">
        <v>11100.4</v>
      </c>
      <c r="X45" s="55">
        <v>3298.7</v>
      </c>
      <c r="Y45" s="21"/>
      <c r="Z45" s="21"/>
      <c r="AA45" s="21"/>
      <c r="AB45" s="21"/>
      <c r="AC45" s="2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5" customHeight="1">
      <c r="A46" s="13">
        <v>1985</v>
      </c>
      <c r="B46" s="55">
        <v>18934497.699999999</v>
      </c>
      <c r="C46" s="55">
        <v>339000</v>
      </c>
      <c r="D46" s="55">
        <v>1325126.6000000001</v>
      </c>
      <c r="E46" s="55">
        <v>1632393.7</v>
      </c>
      <c r="F46" s="55">
        <v>1649374.8</v>
      </c>
      <c r="G46" s="55">
        <v>1672913.4</v>
      </c>
      <c r="H46" s="55">
        <v>1822914.9</v>
      </c>
      <c r="I46" s="55">
        <v>1830385.1</v>
      </c>
      <c r="J46" s="55">
        <v>1644238.1</v>
      </c>
      <c r="K46" s="55">
        <v>1366899.6</v>
      </c>
      <c r="L46" s="55">
        <v>1036689.7</v>
      </c>
      <c r="M46" s="55">
        <v>871137.4</v>
      </c>
      <c r="N46" s="55">
        <v>776723.9</v>
      </c>
      <c r="O46" s="55">
        <v>735803.7</v>
      </c>
      <c r="P46" s="55">
        <v>658320.80000000005</v>
      </c>
      <c r="Q46" s="55">
        <v>524060.7</v>
      </c>
      <c r="R46" s="55">
        <v>425180.2</v>
      </c>
      <c r="S46" s="55">
        <v>295294.2</v>
      </c>
      <c r="T46" s="55">
        <v>185362.6</v>
      </c>
      <c r="U46" s="55">
        <v>90544.6</v>
      </c>
      <c r="V46" s="55">
        <v>36767</v>
      </c>
      <c r="W46" s="55">
        <v>11938.2</v>
      </c>
      <c r="X46" s="55">
        <v>3428.5</v>
      </c>
      <c r="Y46" s="21"/>
      <c r="Z46" s="21"/>
      <c r="AA46" s="21"/>
      <c r="AB46" s="21"/>
      <c r="AC46" s="2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5" customHeight="1">
      <c r="A47" s="13">
        <v>1986</v>
      </c>
      <c r="B47" s="55">
        <v>19324500.499999996</v>
      </c>
      <c r="C47" s="55">
        <v>346000</v>
      </c>
      <c r="D47" s="55">
        <v>1340895.7</v>
      </c>
      <c r="E47" s="55">
        <v>1672054.4</v>
      </c>
      <c r="F47" s="55">
        <v>1607260.2</v>
      </c>
      <c r="G47" s="55">
        <v>1713830.9</v>
      </c>
      <c r="H47" s="55">
        <v>1800993.1</v>
      </c>
      <c r="I47" s="55">
        <v>1873351.8</v>
      </c>
      <c r="J47" s="55">
        <v>1698761</v>
      </c>
      <c r="K47" s="55">
        <v>1483172.7</v>
      </c>
      <c r="L47" s="55">
        <v>1060699.8999999999</v>
      </c>
      <c r="M47" s="55">
        <v>899301</v>
      </c>
      <c r="N47" s="55">
        <v>785766.7</v>
      </c>
      <c r="O47" s="55">
        <v>740884.6</v>
      </c>
      <c r="P47" s="55">
        <v>678251.8</v>
      </c>
      <c r="Q47" s="55">
        <v>540751.4</v>
      </c>
      <c r="R47" s="55">
        <v>435338.3</v>
      </c>
      <c r="S47" s="55">
        <v>306448.40000000002</v>
      </c>
      <c r="T47" s="55">
        <v>190590.7</v>
      </c>
      <c r="U47" s="55">
        <v>95578.8</v>
      </c>
      <c r="V47" s="55">
        <v>38571.199999999997</v>
      </c>
      <c r="W47" s="55">
        <v>12367.2</v>
      </c>
      <c r="X47" s="55">
        <v>3630.7</v>
      </c>
      <c r="Y47" s="21"/>
      <c r="Z47" s="21"/>
      <c r="AA47" s="21"/>
      <c r="AB47" s="21"/>
      <c r="AC47" s="21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5" customHeight="1">
      <c r="A48" s="13">
        <v>1987</v>
      </c>
      <c r="B48" s="55">
        <v>19726724</v>
      </c>
      <c r="C48" s="55">
        <v>355000</v>
      </c>
      <c r="D48" s="55">
        <v>1371095.1</v>
      </c>
      <c r="E48" s="55">
        <v>1692299.7</v>
      </c>
      <c r="F48" s="55">
        <v>1605975.2</v>
      </c>
      <c r="G48" s="55">
        <v>1742274.8</v>
      </c>
      <c r="H48" s="55">
        <v>1791566.6</v>
      </c>
      <c r="I48" s="55">
        <v>1884484.4</v>
      </c>
      <c r="J48" s="55">
        <v>1776136.8</v>
      </c>
      <c r="K48" s="55">
        <v>1530363.3</v>
      </c>
      <c r="L48" s="55">
        <v>1143804.2</v>
      </c>
      <c r="M48" s="55">
        <v>924420.7</v>
      </c>
      <c r="N48" s="55">
        <v>803278.5</v>
      </c>
      <c r="O48" s="55">
        <v>738543.2</v>
      </c>
      <c r="P48" s="55">
        <v>688789</v>
      </c>
      <c r="Q48" s="55">
        <v>560921.59999999998</v>
      </c>
      <c r="R48" s="55">
        <v>443473.4</v>
      </c>
      <c r="S48" s="55">
        <v>319813.2</v>
      </c>
      <c r="T48" s="55">
        <v>197602.1</v>
      </c>
      <c r="U48" s="55">
        <v>99963.4</v>
      </c>
      <c r="V48" s="55">
        <v>40162.300000000003</v>
      </c>
      <c r="W48" s="55">
        <v>13015.9</v>
      </c>
      <c r="X48" s="55">
        <v>3740.6</v>
      </c>
      <c r="Y48" s="21"/>
      <c r="Z48" s="21"/>
      <c r="AA48" s="21"/>
      <c r="AB48" s="21"/>
      <c r="AC48" s="21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5" customHeight="1">
      <c r="A49" s="13">
        <v>1988</v>
      </c>
      <c r="B49" s="55">
        <v>20144488.599999994</v>
      </c>
      <c r="C49" s="55">
        <v>370000</v>
      </c>
      <c r="D49" s="55">
        <v>1398804</v>
      </c>
      <c r="E49" s="55">
        <v>1723003.9</v>
      </c>
      <c r="F49" s="55">
        <v>1613694.1</v>
      </c>
      <c r="G49" s="55">
        <v>1762756.9</v>
      </c>
      <c r="H49" s="55">
        <v>1764880.6</v>
      </c>
      <c r="I49" s="55">
        <v>1907923.7</v>
      </c>
      <c r="J49" s="55">
        <v>1832961.1</v>
      </c>
      <c r="K49" s="55">
        <v>1596410.7</v>
      </c>
      <c r="L49" s="55">
        <v>1211936.2</v>
      </c>
      <c r="M49" s="55">
        <v>966358</v>
      </c>
      <c r="N49" s="55">
        <v>815332.7</v>
      </c>
      <c r="O49" s="55">
        <v>742860.2</v>
      </c>
      <c r="P49" s="55">
        <v>700345.9</v>
      </c>
      <c r="Q49" s="55">
        <v>583138.6</v>
      </c>
      <c r="R49" s="55">
        <v>451404.79999999999</v>
      </c>
      <c r="S49" s="55">
        <v>334073.7</v>
      </c>
      <c r="T49" s="55">
        <v>204778.4</v>
      </c>
      <c r="U49" s="55">
        <v>104500.9</v>
      </c>
      <c r="V49" s="55">
        <v>41765.199999999997</v>
      </c>
      <c r="W49" s="55">
        <v>13669.7</v>
      </c>
      <c r="X49" s="55">
        <v>3889.3</v>
      </c>
      <c r="Y49" s="21"/>
      <c r="Z49" s="21"/>
      <c r="AA49" s="21"/>
      <c r="AB49" s="21"/>
      <c r="AC49" s="21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5" customHeight="1">
      <c r="A50" s="13">
        <v>1989</v>
      </c>
      <c r="B50" s="55">
        <v>20578226.600000001</v>
      </c>
      <c r="C50" s="55">
        <v>394000</v>
      </c>
      <c r="D50" s="55">
        <v>1439079</v>
      </c>
      <c r="E50" s="55">
        <v>1739110.5</v>
      </c>
      <c r="F50" s="55">
        <v>1645379.7</v>
      </c>
      <c r="G50" s="55">
        <v>1757472.9</v>
      </c>
      <c r="H50" s="55">
        <v>1749529.6000000001</v>
      </c>
      <c r="I50" s="55">
        <v>1921293.2</v>
      </c>
      <c r="J50" s="55">
        <v>1889420.3</v>
      </c>
      <c r="K50" s="55">
        <v>1654007.2</v>
      </c>
      <c r="L50" s="55">
        <v>1306138.8999999999</v>
      </c>
      <c r="M50" s="55">
        <v>1000100.2</v>
      </c>
      <c r="N50" s="55">
        <v>833998.5</v>
      </c>
      <c r="O50" s="55">
        <v>746893.9</v>
      </c>
      <c r="P50" s="55">
        <v>703638</v>
      </c>
      <c r="Q50" s="55">
        <v>605197</v>
      </c>
      <c r="R50" s="55">
        <v>461559.7</v>
      </c>
      <c r="S50" s="55">
        <v>347827</v>
      </c>
      <c r="T50" s="55">
        <v>213448.3</v>
      </c>
      <c r="U50" s="55">
        <v>108845.5</v>
      </c>
      <c r="V50" s="55">
        <v>43100.5</v>
      </c>
      <c r="W50" s="55">
        <v>14147.1</v>
      </c>
      <c r="X50" s="55">
        <v>4039.6</v>
      </c>
      <c r="Y50" s="21"/>
      <c r="Z50" s="21"/>
      <c r="AA50" s="21"/>
      <c r="AB50" s="21"/>
      <c r="AC50" s="21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5" customHeight="1">
      <c r="A51" s="13">
        <v>1990</v>
      </c>
      <c r="B51" s="55">
        <v>21035253.399999999</v>
      </c>
      <c r="C51" s="55">
        <v>421000</v>
      </c>
      <c r="D51" s="55">
        <v>1483000</v>
      </c>
      <c r="E51" s="55">
        <v>1748000</v>
      </c>
      <c r="F51" s="55">
        <v>1690000</v>
      </c>
      <c r="G51" s="55">
        <v>1733000</v>
      </c>
      <c r="H51" s="55">
        <v>1763000</v>
      </c>
      <c r="I51" s="55">
        <v>1913000</v>
      </c>
      <c r="J51" s="55">
        <v>1936000</v>
      </c>
      <c r="K51" s="55">
        <v>1717000</v>
      </c>
      <c r="L51" s="55">
        <v>1412000</v>
      </c>
      <c r="M51" s="55">
        <v>1037000</v>
      </c>
      <c r="N51" s="55">
        <v>855000</v>
      </c>
      <c r="O51" s="55">
        <v>756000</v>
      </c>
      <c r="P51" s="55">
        <v>709000</v>
      </c>
      <c r="Q51" s="55">
        <v>626000</v>
      </c>
      <c r="R51" s="55">
        <v>474000</v>
      </c>
      <c r="S51" s="55">
        <v>362999.9</v>
      </c>
      <c r="T51" s="55">
        <v>220265.9</v>
      </c>
      <c r="U51" s="55">
        <v>113506.3</v>
      </c>
      <c r="V51" s="55">
        <v>46356.6</v>
      </c>
      <c r="W51" s="55">
        <v>14879.5</v>
      </c>
      <c r="X51" s="55">
        <v>4245.2</v>
      </c>
      <c r="Y51" s="21"/>
      <c r="Z51" s="21"/>
      <c r="AA51" s="21"/>
      <c r="AB51" s="21"/>
      <c r="AC51" s="21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15" customHeight="1">
      <c r="A52" s="13">
        <v>1991</v>
      </c>
      <c r="B52" s="55">
        <v>21558731.800000001</v>
      </c>
      <c r="C52" s="55">
        <v>448000</v>
      </c>
      <c r="D52" s="55">
        <v>1549000</v>
      </c>
      <c r="E52" s="55">
        <v>1778000</v>
      </c>
      <c r="F52" s="55">
        <v>1753000</v>
      </c>
      <c r="G52" s="55">
        <v>1699000</v>
      </c>
      <c r="H52" s="55">
        <v>1792000</v>
      </c>
      <c r="I52" s="55">
        <v>1908000</v>
      </c>
      <c r="J52" s="55">
        <v>1973000</v>
      </c>
      <c r="K52" s="55">
        <v>1781000</v>
      </c>
      <c r="L52" s="55">
        <v>1516000</v>
      </c>
      <c r="M52" s="55">
        <v>1074000</v>
      </c>
      <c r="N52" s="55">
        <v>883000</v>
      </c>
      <c r="O52" s="55">
        <v>767000</v>
      </c>
      <c r="P52" s="55">
        <v>720000</v>
      </c>
      <c r="Q52" s="55">
        <v>640000.1</v>
      </c>
      <c r="R52" s="55">
        <v>493000</v>
      </c>
      <c r="S52" s="55">
        <v>370000</v>
      </c>
      <c r="T52" s="55">
        <v>227838.3</v>
      </c>
      <c r="U52" s="55">
        <v>117991.8</v>
      </c>
      <c r="V52" s="55">
        <v>48925</v>
      </c>
      <c r="W52" s="55">
        <v>15508.2</v>
      </c>
      <c r="X52" s="55">
        <v>4468.3999999999996</v>
      </c>
      <c r="Y52" s="21"/>
      <c r="Z52" s="21"/>
      <c r="AA52" s="21"/>
      <c r="AB52" s="21"/>
      <c r="AC52" s="21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5" customHeight="1">
      <c r="A53" s="19">
        <f t="shared" ref="A53:A58" si="0">A52+1</f>
        <v>1992</v>
      </c>
      <c r="B53" s="55">
        <v>22236166.5</v>
      </c>
      <c r="C53" s="55">
        <v>419450.5</v>
      </c>
      <c r="D53" s="55">
        <v>1598169.2</v>
      </c>
      <c r="E53" s="55">
        <v>1788588</v>
      </c>
      <c r="F53" s="55">
        <v>1882342.5</v>
      </c>
      <c r="G53" s="55">
        <v>1704608.5</v>
      </c>
      <c r="H53" s="55">
        <v>1841104</v>
      </c>
      <c r="I53" s="55">
        <v>1848688.5</v>
      </c>
      <c r="J53" s="55">
        <v>2076547.5</v>
      </c>
      <c r="K53" s="55">
        <v>1836245.5</v>
      </c>
      <c r="L53" s="55">
        <v>1652704.5</v>
      </c>
      <c r="M53" s="55">
        <v>1106944</v>
      </c>
      <c r="N53" s="55">
        <v>961974.5</v>
      </c>
      <c r="O53" s="55">
        <v>771341</v>
      </c>
      <c r="P53" s="55">
        <v>748002.5</v>
      </c>
      <c r="Q53" s="55">
        <v>678789.9</v>
      </c>
      <c r="R53" s="55">
        <v>508395.4</v>
      </c>
      <c r="S53" s="55">
        <v>387448.3</v>
      </c>
      <c r="T53" s="55">
        <v>231242.8</v>
      </c>
      <c r="U53" s="55">
        <v>121649.1</v>
      </c>
      <c r="V53" s="55">
        <v>50861.5</v>
      </c>
      <c r="W53" s="55">
        <v>16388.3</v>
      </c>
      <c r="X53" s="55">
        <v>4680.5</v>
      </c>
    </row>
    <row r="54" spans="1:256" ht="15" customHeight="1">
      <c r="A54" s="19">
        <f t="shared" si="0"/>
        <v>1993</v>
      </c>
      <c r="B54" s="55">
        <v>22511704</v>
      </c>
      <c r="C54" s="55">
        <v>405932</v>
      </c>
      <c r="D54" s="55">
        <v>1615742</v>
      </c>
      <c r="E54" s="55">
        <v>1832804</v>
      </c>
      <c r="F54" s="55">
        <v>1856280</v>
      </c>
      <c r="G54" s="55">
        <v>1729577</v>
      </c>
      <c r="H54" s="55">
        <v>1837119</v>
      </c>
      <c r="I54" s="55">
        <v>1891225</v>
      </c>
      <c r="J54" s="55">
        <v>2027361</v>
      </c>
      <c r="K54" s="55">
        <v>1916149</v>
      </c>
      <c r="L54" s="55">
        <v>1644134</v>
      </c>
      <c r="M54" s="55">
        <v>1226494</v>
      </c>
      <c r="N54" s="55">
        <v>962879</v>
      </c>
      <c r="O54" s="55">
        <v>804460</v>
      </c>
      <c r="P54" s="55">
        <v>738204</v>
      </c>
      <c r="Q54" s="55">
        <v>663562</v>
      </c>
      <c r="R54" s="55">
        <v>521104</v>
      </c>
      <c r="S54" s="55">
        <v>380255</v>
      </c>
      <c r="T54" s="55">
        <v>243874</v>
      </c>
      <c r="U54" s="55">
        <v>130103</v>
      </c>
      <c r="V54" s="55">
        <v>61549</v>
      </c>
      <c r="W54" s="55">
        <v>17559</v>
      </c>
      <c r="X54" s="55">
        <v>5338</v>
      </c>
    </row>
    <row r="55" spans="1:256" ht="15" customHeight="1">
      <c r="A55" s="19">
        <f t="shared" si="0"/>
        <v>1994</v>
      </c>
      <c r="B55" s="55">
        <v>22965803</v>
      </c>
      <c r="C55" s="55">
        <v>398213</v>
      </c>
      <c r="D55" s="55">
        <v>1626916</v>
      </c>
      <c r="E55" s="55">
        <v>1889529</v>
      </c>
      <c r="F55" s="55">
        <v>1883175</v>
      </c>
      <c r="G55" s="55">
        <v>1774336</v>
      </c>
      <c r="H55" s="55">
        <v>1836178</v>
      </c>
      <c r="I55" s="55">
        <v>1872334</v>
      </c>
      <c r="J55" s="55">
        <v>2045356</v>
      </c>
      <c r="K55" s="55">
        <v>1970396</v>
      </c>
      <c r="L55" s="55">
        <v>1706837</v>
      </c>
      <c r="M55" s="55">
        <v>1314083</v>
      </c>
      <c r="N55" s="55">
        <v>1001940</v>
      </c>
      <c r="O55" s="55">
        <v>831163</v>
      </c>
      <c r="P55" s="55">
        <v>742723</v>
      </c>
      <c r="Q55" s="55">
        <v>677562</v>
      </c>
      <c r="R55" s="55">
        <v>531921</v>
      </c>
      <c r="S55" s="55">
        <v>387061</v>
      </c>
      <c r="T55" s="55">
        <v>252484</v>
      </c>
      <c r="U55" s="55">
        <v>132729</v>
      </c>
      <c r="V55" s="55">
        <v>66879</v>
      </c>
      <c r="W55" s="55">
        <v>18483</v>
      </c>
      <c r="X55" s="55">
        <v>5505</v>
      </c>
    </row>
    <row r="56" spans="1:256" ht="15" customHeight="1">
      <c r="A56" s="19">
        <f t="shared" si="0"/>
        <v>1995</v>
      </c>
      <c r="B56" s="55">
        <v>23405753</v>
      </c>
      <c r="C56" s="55">
        <v>387271</v>
      </c>
      <c r="D56" s="55">
        <v>1621279</v>
      </c>
      <c r="E56" s="55">
        <v>1945242</v>
      </c>
      <c r="F56" s="55">
        <v>1900635</v>
      </c>
      <c r="G56" s="55">
        <v>1834457</v>
      </c>
      <c r="H56" s="55">
        <v>1822099</v>
      </c>
      <c r="I56" s="55">
        <v>1876979</v>
      </c>
      <c r="J56" s="55">
        <v>2051458</v>
      </c>
      <c r="K56" s="55">
        <v>2016408</v>
      </c>
      <c r="L56" s="55">
        <v>1769382</v>
      </c>
      <c r="M56" s="55">
        <v>1405698</v>
      </c>
      <c r="N56" s="55">
        <v>1042782</v>
      </c>
      <c r="O56" s="55">
        <v>857189</v>
      </c>
      <c r="P56" s="55">
        <v>752106</v>
      </c>
      <c r="Q56" s="55">
        <v>691644</v>
      </c>
      <c r="R56" s="55">
        <v>540614</v>
      </c>
      <c r="S56" s="55">
        <v>397705</v>
      </c>
      <c r="T56" s="55">
        <v>258160</v>
      </c>
      <c r="U56" s="55">
        <v>136336</v>
      </c>
      <c r="V56" s="55">
        <v>71240</v>
      </c>
      <c r="W56" s="55">
        <v>21236</v>
      </c>
      <c r="X56" s="55">
        <v>5833</v>
      </c>
    </row>
    <row r="57" spans="1:256" ht="15" customHeight="1">
      <c r="A57" s="19">
        <f t="shared" si="0"/>
        <v>1996</v>
      </c>
      <c r="B57" s="55">
        <v>23836523</v>
      </c>
      <c r="C57" s="55">
        <v>376921</v>
      </c>
      <c r="D57" s="55">
        <v>1597978</v>
      </c>
      <c r="E57" s="55">
        <v>2001888</v>
      </c>
      <c r="F57" s="55">
        <v>1925533</v>
      </c>
      <c r="G57" s="55">
        <v>1893622</v>
      </c>
      <c r="H57" s="55">
        <v>1791068</v>
      </c>
      <c r="I57" s="55">
        <v>1905436</v>
      </c>
      <c r="J57" s="55">
        <v>2051798</v>
      </c>
      <c r="K57" s="55">
        <v>2052219</v>
      </c>
      <c r="L57" s="55">
        <v>1834909</v>
      </c>
      <c r="M57" s="55">
        <v>1510533</v>
      </c>
      <c r="N57" s="55">
        <v>1078870</v>
      </c>
      <c r="O57" s="55">
        <v>883072</v>
      </c>
      <c r="P57" s="55">
        <v>761221</v>
      </c>
      <c r="Q57" s="55">
        <v>702855</v>
      </c>
      <c r="R57" s="55">
        <v>550043</v>
      </c>
      <c r="S57" s="55">
        <v>411828</v>
      </c>
      <c r="T57" s="55">
        <v>261913</v>
      </c>
      <c r="U57" s="55">
        <v>141205</v>
      </c>
      <c r="V57" s="55">
        <v>71962</v>
      </c>
      <c r="W57" s="55">
        <v>25388</v>
      </c>
      <c r="X57" s="55">
        <v>6261</v>
      </c>
    </row>
    <row r="58" spans="1:256" ht="15" customHeight="1">
      <c r="A58" s="19">
        <f t="shared" si="0"/>
        <v>1997</v>
      </c>
      <c r="B58" s="55">
        <v>24290580</v>
      </c>
      <c r="C58" s="55">
        <v>382376</v>
      </c>
      <c r="D58" s="55">
        <v>1565552</v>
      </c>
      <c r="E58" s="55">
        <v>2050798</v>
      </c>
      <c r="F58" s="55">
        <v>1949329</v>
      </c>
      <c r="G58" s="55">
        <v>1945018</v>
      </c>
      <c r="H58" s="55">
        <v>1795099</v>
      </c>
      <c r="I58" s="55">
        <v>1934507</v>
      </c>
      <c r="J58" s="55">
        <v>2042747</v>
      </c>
      <c r="K58" s="55">
        <v>2079602</v>
      </c>
      <c r="L58" s="55">
        <v>1905814</v>
      </c>
      <c r="M58" s="55">
        <v>1572556</v>
      </c>
      <c r="N58" s="55">
        <v>1153249</v>
      </c>
      <c r="O58" s="55">
        <v>920903</v>
      </c>
      <c r="P58" s="55">
        <v>775252</v>
      </c>
      <c r="Q58" s="55">
        <v>710939</v>
      </c>
      <c r="R58" s="55">
        <v>560630</v>
      </c>
      <c r="S58" s="55">
        <v>424964</v>
      </c>
      <c r="T58" s="55">
        <v>268255</v>
      </c>
      <c r="U58" s="55">
        <v>144347</v>
      </c>
      <c r="V58" s="55">
        <v>75053</v>
      </c>
      <c r="W58" s="55">
        <v>26981</v>
      </c>
      <c r="X58" s="55">
        <v>6609</v>
      </c>
    </row>
    <row r="59" spans="1:256" ht="15" customHeight="1">
      <c r="A59" s="56">
        <v>1998</v>
      </c>
      <c r="B59" s="16">
        <f t="shared" ref="B59:B67" si="1">SUM(C59:X59)</f>
        <v>25704488</v>
      </c>
      <c r="C59" s="16">
        <v>392069</v>
      </c>
      <c r="D59" s="16">
        <v>1657319</v>
      </c>
      <c r="E59" s="16">
        <v>2246307</v>
      </c>
      <c r="F59" s="16">
        <v>2070358</v>
      </c>
      <c r="G59" s="16">
        <v>2056814</v>
      </c>
      <c r="H59" s="16">
        <v>1918499</v>
      </c>
      <c r="I59" s="16">
        <v>2078105</v>
      </c>
      <c r="J59" s="16">
        <v>2103818</v>
      </c>
      <c r="K59" s="16">
        <v>2169344</v>
      </c>
      <c r="L59" s="16">
        <v>2002081</v>
      </c>
      <c r="M59" s="16">
        <v>1678175</v>
      </c>
      <c r="N59" s="16">
        <v>1278090</v>
      </c>
      <c r="O59" s="16">
        <v>970885</v>
      </c>
      <c r="P59" s="16">
        <v>802476</v>
      </c>
      <c r="Q59" s="16">
        <v>707839</v>
      </c>
      <c r="R59" s="16">
        <v>582815</v>
      </c>
      <c r="S59" s="16">
        <v>444571</v>
      </c>
      <c r="T59" s="16">
        <v>284184</v>
      </c>
      <c r="U59" s="16">
        <v>156446</v>
      </c>
      <c r="V59" s="16">
        <v>72672</v>
      </c>
      <c r="W59" s="16">
        <v>25033</v>
      </c>
      <c r="X59" s="16">
        <v>6588</v>
      </c>
    </row>
    <row r="60" spans="1:256" ht="15" customHeight="1">
      <c r="A60" s="56">
        <v>1999</v>
      </c>
      <c r="B60" s="16">
        <f t="shared" si="1"/>
        <v>26274475</v>
      </c>
      <c r="C60" s="16">
        <v>400957</v>
      </c>
      <c r="D60" s="16">
        <v>1658670</v>
      </c>
      <c r="E60" s="16">
        <v>2265372</v>
      </c>
      <c r="F60" s="16">
        <v>2141494</v>
      </c>
      <c r="G60" s="16">
        <v>2091486</v>
      </c>
      <c r="H60" s="16">
        <v>1974369</v>
      </c>
      <c r="I60" s="16">
        <v>2092320</v>
      </c>
      <c r="J60" s="16">
        <v>2095705</v>
      </c>
      <c r="K60" s="16">
        <v>2198277</v>
      </c>
      <c r="L60" s="16">
        <v>2062180</v>
      </c>
      <c r="M60" s="16">
        <v>1749341</v>
      </c>
      <c r="N60" s="16">
        <v>1374475</v>
      </c>
      <c r="O60" s="16">
        <v>1011394</v>
      </c>
      <c r="P60" s="16">
        <v>829376</v>
      </c>
      <c r="Q60" s="16">
        <v>710675</v>
      </c>
      <c r="R60" s="16">
        <v>597178</v>
      </c>
      <c r="S60" s="16">
        <v>455741</v>
      </c>
      <c r="T60" s="16">
        <v>292247</v>
      </c>
      <c r="U60" s="16">
        <v>167950</v>
      </c>
      <c r="V60" s="16">
        <v>73487</v>
      </c>
      <c r="W60" s="16">
        <v>25151</v>
      </c>
      <c r="X60" s="16">
        <v>6630</v>
      </c>
    </row>
    <row r="61" spans="1:256" ht="15" customHeight="1">
      <c r="A61" s="56">
        <v>2000</v>
      </c>
      <c r="B61" s="16">
        <f t="shared" si="1"/>
        <v>26872923</v>
      </c>
      <c r="C61" s="16">
        <v>416270</v>
      </c>
      <c r="D61" s="16">
        <v>1669230</v>
      </c>
      <c r="E61" s="16">
        <v>2261546</v>
      </c>
      <c r="F61" s="16">
        <v>2213159</v>
      </c>
      <c r="G61" s="16">
        <v>2116699</v>
      </c>
      <c r="H61" s="16">
        <v>2044900</v>
      </c>
      <c r="I61" s="16">
        <v>2092440</v>
      </c>
      <c r="J61" s="16">
        <v>2116056</v>
      </c>
      <c r="K61" s="16">
        <v>2216732</v>
      </c>
      <c r="L61" s="16">
        <v>2118082</v>
      </c>
      <c r="M61" s="16">
        <v>1819854</v>
      </c>
      <c r="N61" s="16">
        <v>1479029</v>
      </c>
      <c r="O61" s="16">
        <v>1057294</v>
      </c>
      <c r="P61" s="16">
        <v>856606</v>
      </c>
      <c r="Q61" s="16">
        <v>722721</v>
      </c>
      <c r="R61" s="16">
        <v>613825</v>
      </c>
      <c r="S61" s="16">
        <v>469137</v>
      </c>
      <c r="T61" s="16">
        <v>305457</v>
      </c>
      <c r="U61" s="122">
        <v>178185</v>
      </c>
      <c r="V61" s="122">
        <v>74412</v>
      </c>
      <c r="W61" s="122">
        <v>24642</v>
      </c>
      <c r="X61" s="122">
        <v>6647</v>
      </c>
    </row>
    <row r="62" spans="1:256" ht="15" customHeight="1">
      <c r="A62" s="56">
        <v>2001</v>
      </c>
      <c r="B62" s="16">
        <f t="shared" si="1"/>
        <v>27365369</v>
      </c>
      <c r="C62" s="16">
        <v>437940</v>
      </c>
      <c r="D62" s="16">
        <v>1667729</v>
      </c>
      <c r="E62" s="16">
        <v>2231728</v>
      </c>
      <c r="F62" s="16">
        <v>2267128</v>
      </c>
      <c r="G62" s="16">
        <v>2119686</v>
      </c>
      <c r="H62" s="16">
        <v>2114754</v>
      </c>
      <c r="I62" s="16">
        <v>2076213</v>
      </c>
      <c r="J62" s="16">
        <v>2162037</v>
      </c>
      <c r="K62" s="16">
        <v>2222410</v>
      </c>
      <c r="L62" s="16">
        <v>2161318</v>
      </c>
      <c r="M62" s="16">
        <v>1884568</v>
      </c>
      <c r="N62" s="16">
        <v>1581631</v>
      </c>
      <c r="O62" s="16">
        <v>1098477</v>
      </c>
      <c r="P62" s="16">
        <v>879883</v>
      </c>
      <c r="Q62" s="16">
        <v>742750</v>
      </c>
      <c r="R62" s="16">
        <v>618376</v>
      </c>
      <c r="S62" s="16">
        <v>484518</v>
      </c>
      <c r="T62" s="16">
        <v>317760</v>
      </c>
      <c r="U62" s="123">
        <v>182288</v>
      </c>
      <c r="V62" s="123">
        <v>81035</v>
      </c>
      <c r="W62" s="123">
        <v>26204</v>
      </c>
      <c r="X62" s="123">
        <v>6936</v>
      </c>
    </row>
    <row r="63" spans="1:256" ht="15" customHeight="1">
      <c r="A63" s="56">
        <v>2002</v>
      </c>
      <c r="B63" s="16">
        <f t="shared" si="1"/>
        <v>27840365</v>
      </c>
      <c r="C63" s="16">
        <v>431622</v>
      </c>
      <c r="D63" s="16">
        <v>1693171</v>
      </c>
      <c r="E63" s="16">
        <v>2199246</v>
      </c>
      <c r="F63" s="16">
        <v>2313303</v>
      </c>
      <c r="G63" s="16">
        <v>2134156</v>
      </c>
      <c r="H63" s="16">
        <v>2163739</v>
      </c>
      <c r="I63" s="16">
        <v>2079311</v>
      </c>
      <c r="J63" s="16">
        <v>2211414</v>
      </c>
      <c r="K63" s="16">
        <v>2214385</v>
      </c>
      <c r="L63" s="16">
        <v>2189928</v>
      </c>
      <c r="M63" s="16">
        <v>1958516</v>
      </c>
      <c r="N63" s="16">
        <v>1641274</v>
      </c>
      <c r="O63" s="16">
        <v>1178425</v>
      </c>
      <c r="P63" s="16">
        <v>911280</v>
      </c>
      <c r="Q63" s="16">
        <v>758708</v>
      </c>
      <c r="R63" s="16">
        <v>625613</v>
      </c>
      <c r="S63" s="16">
        <v>496996</v>
      </c>
      <c r="T63" s="16">
        <v>331651</v>
      </c>
      <c r="U63" s="124">
        <v>187124</v>
      </c>
      <c r="V63" s="124">
        <v>85779</v>
      </c>
      <c r="W63" s="124">
        <v>27581</v>
      </c>
      <c r="X63" s="124">
        <v>7143</v>
      </c>
    </row>
    <row r="64" spans="1:256" ht="15" customHeight="1">
      <c r="A64" s="56">
        <v>2003</v>
      </c>
      <c r="B64" s="16">
        <f t="shared" si="1"/>
        <v>28284939</v>
      </c>
      <c r="C64" s="16">
        <v>434760</v>
      </c>
      <c r="D64" s="16">
        <v>1711091</v>
      </c>
      <c r="E64" s="16">
        <v>2169560</v>
      </c>
      <c r="F64" s="16">
        <v>2341012</v>
      </c>
      <c r="G64" s="16">
        <v>2164887</v>
      </c>
      <c r="H64" s="16">
        <v>2195900</v>
      </c>
      <c r="I64" s="16">
        <v>2089749</v>
      </c>
      <c r="J64" s="16">
        <v>2237978</v>
      </c>
      <c r="K64" s="16">
        <v>2202525</v>
      </c>
      <c r="L64" s="16">
        <v>2222744</v>
      </c>
      <c r="M64" s="16">
        <v>2023485</v>
      </c>
      <c r="N64" s="16">
        <v>1699148</v>
      </c>
      <c r="O64" s="16">
        <v>1257172</v>
      </c>
      <c r="P64" s="16">
        <v>949122</v>
      </c>
      <c r="Q64" s="16">
        <v>775759</v>
      </c>
      <c r="R64" s="16">
        <v>637308</v>
      </c>
      <c r="S64" s="16">
        <v>508855</v>
      </c>
      <c r="T64" s="16">
        <v>345707</v>
      </c>
      <c r="U64" s="125">
        <v>190158</v>
      </c>
      <c r="V64" s="125">
        <v>91728</v>
      </c>
      <c r="W64" s="125">
        <v>28967</v>
      </c>
      <c r="X64" s="125">
        <v>7324</v>
      </c>
    </row>
    <row r="65" spans="1:24" ht="15" customHeight="1">
      <c r="A65" s="56">
        <v>2004</v>
      </c>
      <c r="B65" s="16">
        <f t="shared" si="1"/>
        <v>28736678</v>
      </c>
      <c r="C65" s="16">
        <v>446214</v>
      </c>
      <c r="D65" s="16">
        <v>1733504</v>
      </c>
      <c r="E65" s="16">
        <v>2145345</v>
      </c>
      <c r="F65" s="16">
        <v>2343349</v>
      </c>
      <c r="G65" s="16">
        <v>2211443</v>
      </c>
      <c r="H65" s="16">
        <v>2208564</v>
      </c>
      <c r="I65" s="16">
        <v>2133031</v>
      </c>
      <c r="J65" s="16">
        <v>2247318</v>
      </c>
      <c r="K65" s="16">
        <v>2187389</v>
      </c>
      <c r="L65" s="16">
        <v>2256123</v>
      </c>
      <c r="M65" s="16">
        <v>2076991</v>
      </c>
      <c r="N65" s="16">
        <v>1758114</v>
      </c>
      <c r="O65" s="16">
        <v>1349436</v>
      </c>
      <c r="P65" s="16">
        <v>989225</v>
      </c>
      <c r="Q65" s="16">
        <v>792938</v>
      </c>
      <c r="R65" s="16">
        <v>647854</v>
      </c>
      <c r="S65" s="16">
        <v>517725</v>
      </c>
      <c r="T65" s="16">
        <v>359791</v>
      </c>
      <c r="U65" s="126">
        <v>197247</v>
      </c>
      <c r="V65" s="126">
        <v>97224</v>
      </c>
      <c r="W65" s="126">
        <v>30173</v>
      </c>
      <c r="X65" s="126">
        <v>7680</v>
      </c>
    </row>
    <row r="66" spans="1:24" ht="15" customHeight="1">
      <c r="A66" s="56">
        <v>2005</v>
      </c>
      <c r="B66" s="16">
        <f t="shared" si="1"/>
        <v>29198521</v>
      </c>
      <c r="C66" s="16">
        <v>458684</v>
      </c>
      <c r="D66" s="16">
        <v>1762651</v>
      </c>
      <c r="E66" s="16">
        <v>2133708</v>
      </c>
      <c r="F66" s="16">
        <v>2313760</v>
      </c>
      <c r="G66" s="16">
        <v>2272614</v>
      </c>
      <c r="H66" s="16">
        <v>2204912</v>
      </c>
      <c r="I66" s="16">
        <v>2186642</v>
      </c>
      <c r="J66" s="16">
        <v>2233941</v>
      </c>
      <c r="K66" s="16">
        <v>2204799</v>
      </c>
      <c r="L66" s="16">
        <v>2265219</v>
      </c>
      <c r="M66" s="16">
        <v>2134735</v>
      </c>
      <c r="N66" s="16">
        <v>1813186</v>
      </c>
      <c r="O66" s="16">
        <v>1456018</v>
      </c>
      <c r="P66" s="16">
        <v>1025909</v>
      </c>
      <c r="Q66" s="16">
        <v>815383</v>
      </c>
      <c r="R66" s="16">
        <v>661140</v>
      </c>
      <c r="S66" s="16">
        <v>529753</v>
      </c>
      <c r="T66" s="16">
        <v>370987</v>
      </c>
      <c r="U66" s="127">
        <v>211211</v>
      </c>
      <c r="V66" s="127">
        <v>101374</v>
      </c>
      <c r="W66" s="127">
        <v>33356</v>
      </c>
      <c r="X66" s="127">
        <v>8539</v>
      </c>
    </row>
    <row r="67" spans="1:24" ht="15">
      <c r="A67" s="56">
        <v>2006</v>
      </c>
      <c r="B67" s="16">
        <f t="shared" si="1"/>
        <v>29678210</v>
      </c>
      <c r="C67" s="16">
        <v>474120</v>
      </c>
      <c r="D67" s="16">
        <v>1783321</v>
      </c>
      <c r="E67" s="16">
        <v>2151743</v>
      </c>
      <c r="F67" s="16">
        <v>2281887</v>
      </c>
      <c r="G67" s="16">
        <v>2323900</v>
      </c>
      <c r="H67" s="16">
        <v>2207179</v>
      </c>
      <c r="I67" s="16">
        <v>2250446</v>
      </c>
      <c r="J67" s="16">
        <v>2210956</v>
      </c>
      <c r="K67" s="16">
        <v>2246215</v>
      </c>
      <c r="L67" s="16">
        <v>2268124</v>
      </c>
      <c r="M67" s="16">
        <v>2175438</v>
      </c>
      <c r="N67" s="16">
        <v>1875495</v>
      </c>
      <c r="O67" s="16">
        <v>1555455</v>
      </c>
      <c r="P67" s="16">
        <v>1065191</v>
      </c>
      <c r="Q67" s="16">
        <v>837558</v>
      </c>
      <c r="R67" s="16">
        <v>680425</v>
      </c>
      <c r="S67" s="16">
        <v>535141</v>
      </c>
      <c r="T67" s="16">
        <v>385621</v>
      </c>
      <c r="U67" s="128">
        <v>221077</v>
      </c>
      <c r="V67" s="128">
        <v>104030</v>
      </c>
      <c r="W67" s="128">
        <v>35943</v>
      </c>
      <c r="X67" s="128">
        <v>8945</v>
      </c>
    </row>
  </sheetData>
  <phoneticPr fontId="0" type="noConversion"/>
  <printOptions horizontalCentered="1" verticalCentered="1"/>
  <pageMargins left="0.5" right="0.5" top="0.5" bottom="0.5" header="0.5" footer="0.5"/>
  <pageSetup paperSize="0" scale="24"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Q31"/>
  <sheetViews>
    <sheetView tabSelected="1" workbookViewId="0"/>
  </sheetViews>
  <sheetFormatPr defaultColWidth="13.42578125" defaultRowHeight="12.75"/>
  <cols>
    <col min="1" max="1" width="16" style="24" customWidth="1"/>
    <col min="2" max="144" width="10.140625" style="24" customWidth="1"/>
    <col min="145" max="16384" width="13.42578125" style="24"/>
  </cols>
  <sheetData>
    <row r="1" spans="1:173" ht="50.1" customHeight="1">
      <c r="A1" s="15" t="s">
        <v>34</v>
      </c>
      <c r="B1" s="27">
        <v>1847</v>
      </c>
      <c r="C1" s="27">
        <v>1848</v>
      </c>
      <c r="D1" s="27">
        <v>1849</v>
      </c>
      <c r="E1" s="27">
        <v>1850</v>
      </c>
      <c r="F1" s="27">
        <v>1851</v>
      </c>
      <c r="G1" s="27">
        <v>1852</v>
      </c>
      <c r="H1" s="27">
        <v>1853</v>
      </c>
      <c r="I1" s="27">
        <v>1854</v>
      </c>
      <c r="J1" s="27">
        <v>1855</v>
      </c>
      <c r="K1" s="27">
        <v>1856</v>
      </c>
      <c r="L1" s="27">
        <v>1857</v>
      </c>
      <c r="M1" s="27">
        <v>1858</v>
      </c>
      <c r="N1" s="27">
        <v>1859</v>
      </c>
      <c r="O1" s="27">
        <v>1860</v>
      </c>
      <c r="P1" s="27">
        <v>1861</v>
      </c>
      <c r="Q1" s="27">
        <v>1862</v>
      </c>
      <c r="R1" s="27">
        <v>1863</v>
      </c>
      <c r="S1" s="27">
        <v>1864</v>
      </c>
      <c r="T1" s="27">
        <v>1865</v>
      </c>
      <c r="U1" s="27">
        <v>1866</v>
      </c>
      <c r="V1" s="27">
        <v>1867</v>
      </c>
      <c r="W1" s="27">
        <v>1868</v>
      </c>
      <c r="X1" s="27">
        <v>1869</v>
      </c>
      <c r="Y1" s="27">
        <v>1870</v>
      </c>
      <c r="Z1" s="27">
        <v>1871</v>
      </c>
      <c r="AA1" s="27">
        <v>1872</v>
      </c>
      <c r="AB1" s="27">
        <v>1873</v>
      </c>
      <c r="AC1" s="27">
        <v>1874</v>
      </c>
      <c r="AD1" s="27">
        <v>1875</v>
      </c>
      <c r="AE1" s="27">
        <v>1876</v>
      </c>
      <c r="AF1" s="27">
        <v>1877</v>
      </c>
      <c r="AG1" s="27">
        <v>1878</v>
      </c>
      <c r="AH1" s="27">
        <v>1879</v>
      </c>
      <c r="AI1" s="27">
        <v>1880</v>
      </c>
      <c r="AJ1" s="27">
        <v>1881</v>
      </c>
      <c r="AK1" s="27">
        <v>1882</v>
      </c>
      <c r="AL1" s="27">
        <v>1883</v>
      </c>
      <c r="AM1" s="27">
        <v>1884</v>
      </c>
      <c r="AN1" s="27">
        <v>1885</v>
      </c>
      <c r="AO1" s="27">
        <v>1886</v>
      </c>
      <c r="AP1" s="27">
        <v>1887</v>
      </c>
      <c r="AQ1" s="27">
        <v>1888</v>
      </c>
      <c r="AR1" s="27">
        <v>1889</v>
      </c>
      <c r="AS1" s="27">
        <v>1890</v>
      </c>
      <c r="AT1" s="27">
        <v>1891</v>
      </c>
      <c r="AU1" s="27">
        <v>1892</v>
      </c>
      <c r="AV1" s="27">
        <v>1893</v>
      </c>
      <c r="AW1" s="27">
        <v>1894</v>
      </c>
      <c r="AX1" s="27">
        <v>1895</v>
      </c>
      <c r="AY1" s="27">
        <v>1896</v>
      </c>
      <c r="AZ1" s="27">
        <v>1897</v>
      </c>
      <c r="BA1" s="27">
        <v>1898</v>
      </c>
      <c r="BB1" s="27">
        <v>1899</v>
      </c>
      <c r="BC1" s="27">
        <v>1900</v>
      </c>
      <c r="BD1" s="27">
        <v>1901</v>
      </c>
      <c r="BE1" s="27">
        <v>1902</v>
      </c>
      <c r="BF1" s="27">
        <v>1903</v>
      </c>
      <c r="BG1" s="27">
        <v>1904</v>
      </c>
      <c r="BH1" s="27">
        <v>1905</v>
      </c>
      <c r="BI1" s="27">
        <v>1906</v>
      </c>
      <c r="BJ1" s="27">
        <v>1907</v>
      </c>
      <c r="BK1" s="27">
        <v>1908</v>
      </c>
      <c r="BL1" s="27">
        <v>1909</v>
      </c>
      <c r="BM1" s="27">
        <v>1910</v>
      </c>
      <c r="BN1" s="27">
        <v>1911</v>
      </c>
      <c r="BO1" s="27">
        <v>1912</v>
      </c>
      <c r="BP1" s="27">
        <v>1913</v>
      </c>
      <c r="BQ1" s="27">
        <v>1914</v>
      </c>
      <c r="BR1" s="27">
        <v>1915</v>
      </c>
      <c r="BS1" s="27">
        <v>1916</v>
      </c>
      <c r="BT1" s="27">
        <v>1917</v>
      </c>
      <c r="BU1" s="27">
        <v>1918</v>
      </c>
      <c r="BV1" s="27">
        <v>1919</v>
      </c>
      <c r="BW1" s="27">
        <v>1920</v>
      </c>
      <c r="BX1" s="27">
        <v>1921</v>
      </c>
      <c r="BY1" s="27">
        <v>1922</v>
      </c>
      <c r="BZ1" s="27">
        <v>1923</v>
      </c>
      <c r="CA1" s="27">
        <v>1924</v>
      </c>
      <c r="CB1" s="27">
        <v>1925</v>
      </c>
      <c r="CC1" s="27">
        <v>1926</v>
      </c>
      <c r="CD1" s="27">
        <v>1927</v>
      </c>
      <c r="CE1" s="27">
        <v>1928</v>
      </c>
      <c r="CF1" s="27">
        <v>1929</v>
      </c>
      <c r="CG1" s="27">
        <v>1930</v>
      </c>
      <c r="CH1" s="27">
        <v>1931</v>
      </c>
      <c r="CI1" s="27">
        <v>1932</v>
      </c>
      <c r="CJ1" s="27">
        <v>1933</v>
      </c>
      <c r="CK1" s="27">
        <v>1934</v>
      </c>
      <c r="CL1" s="27">
        <v>1935</v>
      </c>
      <c r="CM1" s="27">
        <v>1936</v>
      </c>
      <c r="CN1" s="27">
        <v>1937</v>
      </c>
      <c r="CO1" s="27">
        <v>1938</v>
      </c>
      <c r="CP1" s="27">
        <v>1939</v>
      </c>
      <c r="CQ1" s="27">
        <v>1940</v>
      </c>
      <c r="CR1" s="27">
        <v>1941</v>
      </c>
      <c r="CS1" s="27">
        <v>1942</v>
      </c>
      <c r="CT1" s="27">
        <v>1943</v>
      </c>
      <c r="CU1" s="27">
        <v>1944</v>
      </c>
      <c r="CV1" s="27">
        <v>1945</v>
      </c>
      <c r="CW1" s="27">
        <v>1946</v>
      </c>
      <c r="CX1" s="27">
        <v>1947</v>
      </c>
      <c r="CY1" s="27">
        <v>1948</v>
      </c>
      <c r="CZ1" s="27">
        <v>1949</v>
      </c>
      <c r="DA1" s="27">
        <v>1950</v>
      </c>
      <c r="DB1" s="27">
        <v>1951</v>
      </c>
      <c r="DC1" s="27">
        <v>1952</v>
      </c>
      <c r="DD1" s="27">
        <v>1953</v>
      </c>
      <c r="DE1" s="27">
        <v>1954</v>
      </c>
      <c r="DF1" s="27">
        <v>1955</v>
      </c>
      <c r="DG1" s="27">
        <v>1956</v>
      </c>
      <c r="DH1" s="27">
        <v>1957</v>
      </c>
      <c r="DI1" s="27">
        <v>1958</v>
      </c>
      <c r="DJ1" s="27">
        <v>1959</v>
      </c>
      <c r="DK1" s="27">
        <v>1960</v>
      </c>
      <c r="DL1" s="27">
        <v>1961</v>
      </c>
      <c r="DM1" s="27">
        <v>1962</v>
      </c>
      <c r="DN1" s="27">
        <v>1963</v>
      </c>
      <c r="DO1" s="27">
        <v>1964</v>
      </c>
      <c r="DP1" s="27">
        <v>1965</v>
      </c>
      <c r="DQ1" s="27">
        <v>1966</v>
      </c>
      <c r="DR1" s="27">
        <v>1967</v>
      </c>
      <c r="DS1" s="27">
        <v>1968</v>
      </c>
      <c r="DT1" s="27">
        <v>1969</v>
      </c>
      <c r="DU1" s="27">
        <v>1970</v>
      </c>
      <c r="DV1" s="27">
        <v>1971</v>
      </c>
      <c r="DW1" s="27">
        <v>1972</v>
      </c>
      <c r="DX1" s="27">
        <v>1973</v>
      </c>
      <c r="DY1" s="27">
        <v>1974</v>
      </c>
      <c r="DZ1" s="27">
        <v>1975</v>
      </c>
      <c r="EA1" s="27">
        <v>1976</v>
      </c>
      <c r="EB1" s="27">
        <v>1977</v>
      </c>
      <c r="EC1" s="27">
        <v>1978</v>
      </c>
      <c r="ED1" s="27">
        <v>1979</v>
      </c>
      <c r="EE1" s="27">
        <v>1980</v>
      </c>
      <c r="EF1" s="27">
        <v>1981</v>
      </c>
      <c r="EG1" s="27">
        <v>1982</v>
      </c>
      <c r="EH1" s="27">
        <v>1983</v>
      </c>
      <c r="EI1" s="27">
        <v>1984</v>
      </c>
      <c r="EJ1" s="27">
        <v>1985</v>
      </c>
      <c r="EK1" s="27">
        <v>1986</v>
      </c>
      <c r="EL1" s="27">
        <v>1987</v>
      </c>
      <c r="EM1" s="27">
        <v>1988</v>
      </c>
      <c r="EN1" s="27">
        <v>1989</v>
      </c>
    </row>
    <row r="2" spans="1:173" ht="17.100000000000001" customHeight="1">
      <c r="A2" s="28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>
        <f>'Raw Adj (EAM)'!C$12/'Population (EAM)'!C$11*10^5</f>
        <v>0</v>
      </c>
      <c r="DA2" s="130">
        <f>'Raw Adj (EAM)'!C$13/'Population (EAM)'!C$12*10^5</f>
        <v>0</v>
      </c>
      <c r="DB2" s="130">
        <f>'Raw Adj (EAM)'!C$14/'Population (EAM)'!C$13*10^5</f>
        <v>0</v>
      </c>
      <c r="DC2" s="130">
        <f>'Raw Adj (EAM)'!C$15/'Population (EAM)'!C$14*10^5</f>
        <v>0</v>
      </c>
      <c r="DD2" s="130">
        <f>'Raw Adj (EAM)'!C$16/'Population (EAM)'!C$15*10^5</f>
        <v>0</v>
      </c>
      <c r="DE2" s="130">
        <f>'Raw Adj (EAM)'!C$17/'Population (EAM)'!C$16*10^5</f>
        <v>0</v>
      </c>
      <c r="DF2" s="130">
        <f>'Raw Adj (EAM)'!C$18/'Population (EAM)'!C$17*10^5</f>
        <v>0</v>
      </c>
      <c r="DG2" s="130">
        <f>'Raw Adj (EAM)'!C$19/'Population (EAM)'!C$18*10^5</f>
        <v>0</v>
      </c>
      <c r="DH2" s="130">
        <f>'Raw Adj (EAM)'!C$20/'Population (EAM)'!C$19*10^5</f>
        <v>0</v>
      </c>
      <c r="DI2" s="130">
        <f>'Raw Adj (EAM)'!C$21/'Population (EAM)'!C$20*10^5</f>
        <v>0</v>
      </c>
      <c r="DJ2" s="130">
        <f>'Raw Adj (EAM)'!C$22/'Population (EAM)'!C$21*10^5</f>
        <v>0</v>
      </c>
      <c r="DK2" s="130">
        <f>'Raw Adj (EAM)'!C$23/'Population (EAM)'!C$22*10^5</f>
        <v>0</v>
      </c>
      <c r="DL2" s="130">
        <f>'Raw Adj (EAM)'!C$24/'Population (EAM)'!C$23*10^5</f>
        <v>0</v>
      </c>
      <c r="DM2" s="130">
        <f>'Raw Adj (EAM)'!C$25/'Population (EAM)'!C$24*10^5</f>
        <v>0</v>
      </c>
      <c r="DN2" s="130">
        <f>'Raw Adj (EAM)'!C$26/'Population (EAM)'!C$25*10^5</f>
        <v>0</v>
      </c>
      <c r="DO2" s="130">
        <f>'Raw Adj (EAM)'!C$27/'Population (EAM)'!C$26*10^5</f>
        <v>0</v>
      </c>
      <c r="DP2" s="130">
        <f>'Raw Adj (EAM)'!C$28/'Population (EAM)'!C$27*10^5</f>
        <v>0</v>
      </c>
      <c r="DQ2" s="130">
        <f>'Raw Adj (EAM)'!C$29/'Population (EAM)'!C$28*10^5</f>
        <v>0</v>
      </c>
      <c r="DR2" s="130">
        <f>'Raw Adj (EAM)'!C$30/'Population (EAM)'!C$29*10^5</f>
        <v>0</v>
      </c>
      <c r="DS2" s="130">
        <f>'Raw Adj (EAM)'!C$31/'Population (EAM)'!C$30*10^5</f>
        <v>0</v>
      </c>
      <c r="DT2" s="130">
        <f>'Raw Adj (EAM)'!C$32/'Population (EAM)'!C$31*10^5</f>
        <v>0</v>
      </c>
      <c r="DU2" s="130">
        <f>'Raw Adj (EAM)'!C$33/'Population (EAM)'!C$32*10^5</f>
        <v>0</v>
      </c>
      <c r="DV2" s="130">
        <f>'Raw Adj (EAM)'!C$34/'Population (EAM)'!C$33*10^5</f>
        <v>0</v>
      </c>
      <c r="DW2" s="130">
        <f>'Raw Adj (EAM)'!C$35/'Population (EAM)'!C$34*10^5</f>
        <v>0</v>
      </c>
      <c r="DX2" s="130">
        <f>'Raw Adj (EAM)'!C$36/'Population (EAM)'!C$35*10^5</f>
        <v>0</v>
      </c>
      <c r="DY2" s="130">
        <f>'Raw Adj (EAM)'!C$37/'Population (EAM)'!C$36*10^5</f>
        <v>0</v>
      </c>
      <c r="DZ2" s="130">
        <f>'Raw Adj (EAM)'!C$38/'Population (EAM)'!C$37*10^5</f>
        <v>0</v>
      </c>
      <c r="EA2" s="130">
        <f>'Raw Adj (EAM)'!C$39/'Population (EAM)'!C$38*10^5</f>
        <v>0</v>
      </c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1"/>
      <c r="EQ2" s="131"/>
      <c r="ER2" s="131"/>
      <c r="ES2" s="131"/>
      <c r="ET2" s="131"/>
      <c r="EU2" s="131"/>
      <c r="EV2" s="131"/>
      <c r="EW2" s="24">
        <f>'Raw Adj (EAM)'!C$53/'Population (EAM)'!C$52*10^5</f>
        <v>0</v>
      </c>
      <c r="EX2" s="24">
        <f>'Raw Adj (EAM)'!C$54/'Population (EAM)'!C$53*10^5</f>
        <v>0</v>
      </c>
      <c r="EY2" s="24">
        <f>'Raw Adj (EAM)'!C$55/'Population (EAM)'!C$54*10^5</f>
        <v>0</v>
      </c>
      <c r="EZ2" s="24">
        <f>'Raw Adj (EAM)'!C$56/'Population (EAM)'!C$55*10^5</f>
        <v>0</v>
      </c>
      <c r="FA2" s="24">
        <f>'Raw Adj (EAM)'!C$57/'Population (EAM)'!C$56*10^5</f>
        <v>0</v>
      </c>
      <c r="FB2" s="24">
        <f>'Raw Adj (EAM)'!C$58/'Population (EAM)'!C$57*10^5</f>
        <v>0</v>
      </c>
      <c r="FC2" s="24">
        <f>'Raw Adj (EAM)'!C$59/'Population (EAM)'!C$58*10^5</f>
        <v>0</v>
      </c>
      <c r="FD2" s="24">
        <f>'Raw Adj (EAM)'!C$60/'Population (EAM)'!C$59*10^5</f>
        <v>0</v>
      </c>
    </row>
    <row r="3" spans="1:173" ht="17.100000000000001" customHeight="1">
      <c r="A3" s="27">
        <v>2.5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>
        <f>(0*'Raw Adj (EAM)'!$C12+'Raw Adj (EAM)'!$D12+'Raw Adj (EAM)'!$E12+'Raw Adj (EAM)'!$F12+'Raw Adj (EAM)'!$H12)/('Population (EAM)'!$D11+0*'Population (EAM)'!$C11)*10^5</f>
        <v>0</v>
      </c>
      <c r="CY3" s="130">
        <f>(0*'Raw Adj (EAM)'!$C13+'Raw Adj (EAM)'!$D13+'Raw Adj (EAM)'!$E13+'Raw Adj (EAM)'!$F13+'Raw Adj (EAM)'!$H13)/('Population (EAM)'!$D12+0*'Population (EAM)'!$C12)*10^5</f>
        <v>0</v>
      </c>
      <c r="CZ3" s="130">
        <f>(0*'Raw Adj (EAM)'!$C14+'Raw Adj (EAM)'!$D14+'Raw Adj (EAM)'!$E14+'Raw Adj (EAM)'!$F14+'Raw Adj (EAM)'!$H14)/('Population (EAM)'!$D13+0*'Population (EAM)'!$C13)*10^5</f>
        <v>0</v>
      </c>
      <c r="DA3" s="130">
        <f>(0*'Raw Adj (EAM)'!$C15+'Raw Adj (EAM)'!$D15+'Raw Adj (EAM)'!$E15+'Raw Adj (EAM)'!$F15+'Raw Adj (EAM)'!$H15)/('Population (EAM)'!$D14+0*'Population (EAM)'!$C14)*10^5</f>
        <v>0</v>
      </c>
      <c r="DB3" s="130">
        <f>(0*'Raw Adj (EAM)'!$C16+'Raw Adj (EAM)'!$D16+'Raw Adj (EAM)'!$E16+'Raw Adj (EAM)'!$F16+'Raw Adj (EAM)'!$H16)/('Population (EAM)'!$D15+0*'Population (EAM)'!$C15)*10^5</f>
        <v>0</v>
      </c>
      <c r="DC3" s="130">
        <f>(0*'Raw Adj (EAM)'!$C17+'Raw Adj (EAM)'!$D17+'Raw Adj (EAM)'!$E17+'Raw Adj (EAM)'!$F17+'Raw Adj (EAM)'!$H17)/('Population (EAM)'!$D16+0*'Population (EAM)'!$C16)*10^5</f>
        <v>0</v>
      </c>
      <c r="DD3" s="130">
        <f>(0*'Raw Adj (EAM)'!$C18+'Raw Adj (EAM)'!$D18+'Raw Adj (EAM)'!$E18+'Raw Adj (EAM)'!$F18+'Raw Adj (EAM)'!$H18)/('Population (EAM)'!$D17+0*'Population (EAM)'!$C17)*10^5</f>
        <v>0</v>
      </c>
      <c r="DE3" s="130">
        <f>(0*'Raw Adj (EAM)'!$C19+'Raw Adj (EAM)'!$D19+'Raw Adj (EAM)'!$E19+'Raw Adj (EAM)'!$F19+'Raw Adj (EAM)'!$H19)/('Population (EAM)'!$D18+0*'Population (EAM)'!$C18)*10^5</f>
        <v>0</v>
      </c>
      <c r="DF3" s="130">
        <f>(0*'Raw Adj (EAM)'!$C20+'Raw Adj (EAM)'!$D20+'Raw Adj (EAM)'!$E20+'Raw Adj (EAM)'!$F20+'Raw Adj (EAM)'!$H20)/('Population (EAM)'!$D19+0*'Population (EAM)'!$C19)*10^5</f>
        <v>0</v>
      </c>
      <c r="DG3" s="130">
        <f>(0*'Raw Adj (EAM)'!$C21+'Raw Adj (EAM)'!$D21+'Raw Adj (EAM)'!$E21+'Raw Adj (EAM)'!$F21+'Raw Adj (EAM)'!$H21)/('Population (EAM)'!$D20+0*'Population (EAM)'!$C20)*10^5</f>
        <v>0</v>
      </c>
      <c r="DH3" s="130">
        <f>(0*'Raw Adj (EAM)'!$C22+'Raw Adj (EAM)'!$D22+'Raw Adj (EAM)'!$E22+'Raw Adj (EAM)'!$F22+'Raw Adj (EAM)'!$H22)/('Population (EAM)'!$D21+0*'Population (EAM)'!$C21)*10^5</f>
        <v>0</v>
      </c>
      <c r="DI3" s="130">
        <f>(0*'Raw Adj (EAM)'!$C23+'Raw Adj (EAM)'!$D23+'Raw Adj (EAM)'!$E23+'Raw Adj (EAM)'!$F23+'Raw Adj (EAM)'!$H23)/('Population (EAM)'!$D22+0*'Population (EAM)'!$C22)*10^5</f>
        <v>0</v>
      </c>
      <c r="DJ3" s="130">
        <f>(0*'Raw Adj (EAM)'!$C24+'Raw Adj (EAM)'!$D24+'Raw Adj (EAM)'!$E24+'Raw Adj (EAM)'!$F24+'Raw Adj (EAM)'!$H24)/('Population (EAM)'!$D23+0*'Population (EAM)'!$C23)*10^5</f>
        <v>0</v>
      </c>
      <c r="DK3" s="130">
        <f>(0*'Raw Adj (EAM)'!$C25+'Raw Adj (EAM)'!$D25+'Raw Adj (EAM)'!$E25+'Raw Adj (EAM)'!$F25+'Raw Adj (EAM)'!$H25)/('Population (EAM)'!$D24+0*'Population (EAM)'!$C24)*10^5</f>
        <v>0</v>
      </c>
      <c r="DL3" s="130">
        <f>(0*'Raw Adj (EAM)'!$C26+'Raw Adj (EAM)'!$D26+'Raw Adj (EAM)'!$E26+'Raw Adj (EAM)'!$F26+'Raw Adj (EAM)'!$H26)/('Population (EAM)'!$D25+0*'Population (EAM)'!$C25)*10^5</f>
        <v>0</v>
      </c>
      <c r="DM3" s="130">
        <f>(0*'Raw Adj (EAM)'!$C27+'Raw Adj (EAM)'!$D27+'Raw Adj (EAM)'!$E27+'Raw Adj (EAM)'!$F27+'Raw Adj (EAM)'!$H27)/('Population (EAM)'!$D26+0*'Population (EAM)'!$C26)*10^5</f>
        <v>0</v>
      </c>
      <c r="DN3" s="130">
        <f>(0*'Raw Adj (EAM)'!$C28+'Raw Adj (EAM)'!$D28+'Raw Adj (EAM)'!$E28+'Raw Adj (EAM)'!$F28+'Raw Adj (EAM)'!$H28)/('Population (EAM)'!$D27+0*'Population (EAM)'!$C27)*10^5</f>
        <v>0</v>
      </c>
      <c r="DO3" s="130">
        <f>(0*'Raw Adj (EAM)'!$C29+'Raw Adj (EAM)'!$D29+'Raw Adj (EAM)'!$E29+'Raw Adj (EAM)'!$F29+'Raw Adj (EAM)'!$H29)/('Population (EAM)'!$D28+0*'Population (EAM)'!$C28)*10^5</f>
        <v>0</v>
      </c>
      <c r="DP3" s="130">
        <f>(0*'Raw Adj (EAM)'!$C30+'Raw Adj (EAM)'!$D30+'Raw Adj (EAM)'!$E30+'Raw Adj (EAM)'!$F30+'Raw Adj (EAM)'!$H30)/('Population (EAM)'!$D29+0*'Population (EAM)'!$C29)*10^5</f>
        <v>0</v>
      </c>
      <c r="DQ3" s="130">
        <f>(0*'Raw Adj (EAM)'!$C31+'Raw Adj (EAM)'!$D31+'Raw Adj (EAM)'!$E31+'Raw Adj (EAM)'!$F31+'Raw Adj (EAM)'!$H31)/('Population (EAM)'!$D30+0*'Population (EAM)'!$C30)*10^5</f>
        <v>0</v>
      </c>
      <c r="DR3" s="130">
        <f>(0*'Raw Adj (EAM)'!$C32+'Raw Adj (EAM)'!$D32+'Raw Adj (EAM)'!$E32+'Raw Adj (EAM)'!$F32+'Raw Adj (EAM)'!$H32)/('Population (EAM)'!$D31+0*'Population (EAM)'!$C31)*10^5</f>
        <v>0</v>
      </c>
      <c r="DS3" s="130">
        <f>(0*'Raw Adj (EAM)'!$C33+'Raw Adj (EAM)'!$D33+'Raw Adj (EAM)'!$E33+'Raw Adj (EAM)'!$F33+'Raw Adj (EAM)'!$H33)/('Population (EAM)'!$D32+0*'Population (EAM)'!$C32)*10^5</f>
        <v>0</v>
      </c>
      <c r="DT3" s="130">
        <f>(0*'Raw Adj (EAM)'!$C34+'Raw Adj (EAM)'!$D34+'Raw Adj (EAM)'!$E34+'Raw Adj (EAM)'!$F34+'Raw Adj (EAM)'!$H34)/('Population (EAM)'!$D33+0*'Population (EAM)'!$C33)*10^5</f>
        <v>0</v>
      </c>
      <c r="DU3" s="130">
        <f>(0*'Raw Adj (EAM)'!$C35+'Raw Adj (EAM)'!$D35+'Raw Adj (EAM)'!$E35+'Raw Adj (EAM)'!$F35+'Raw Adj (EAM)'!$H35)/('Population (EAM)'!$D34+0*'Population (EAM)'!$C34)*10^5</f>
        <v>0</v>
      </c>
      <c r="DV3" s="130">
        <f>(0*'Raw Adj (EAM)'!$C36+'Raw Adj (EAM)'!$D36+'Raw Adj (EAM)'!$E36+'Raw Adj (EAM)'!$F36+'Raw Adj (EAM)'!$H36)/('Population (EAM)'!$D35+0*'Population (EAM)'!$C35)*10^5</f>
        <v>0</v>
      </c>
      <c r="DW3" s="130">
        <f>(0*'Raw Adj (EAM)'!$C37+'Raw Adj (EAM)'!$D37+'Raw Adj (EAM)'!$E37+'Raw Adj (EAM)'!$F37+'Raw Adj (EAM)'!$H37)/('Population (EAM)'!$D36+0*'Population (EAM)'!$C36)*10^5</f>
        <v>0</v>
      </c>
      <c r="DX3" s="130">
        <f>(0*'Raw Adj (EAM)'!$C38+'Raw Adj (EAM)'!$D38+'Raw Adj (EAM)'!$E38+'Raw Adj (EAM)'!$F38+'Raw Adj (EAM)'!$H38)/('Population (EAM)'!$D37+0*'Population (EAM)'!$C37)*10^5</f>
        <v>0</v>
      </c>
      <c r="DY3" s="130">
        <f>(0*'Raw Adj (EAM)'!$C39+'Raw Adj (EAM)'!$D39+'Raw Adj (EAM)'!$E39+'Raw Adj (EAM)'!$F39+'Raw Adj (EAM)'!$H39)/('Population (EAM)'!$D38+0*'Population (EAM)'!$C38)*10^5</f>
        <v>0</v>
      </c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26">
        <f>(0*'Raw Adj (EAM)'!$C53+'Raw Adj (EAM)'!$D53+'Raw Adj (EAM)'!$E53+'Raw Adj (EAM)'!$F53+'Raw Adj (EAM)'!$G53)/('Population (EAM)'!$D52+0*'Population (EAM)'!$C52)*10^5</f>
        <v>0</v>
      </c>
      <c r="EV3" s="26">
        <f>(0*'Raw Adj (EAM)'!$C54+'Raw Adj (EAM)'!$D54+'Raw Adj (EAM)'!$E54+'Raw Adj (EAM)'!$F54+'Raw Adj (EAM)'!$G54)/('Population (EAM)'!$D53+0*'Population (EAM)'!$C53)*10^5</f>
        <v>0</v>
      </c>
      <c r="EW3" s="26">
        <f>(0*'Raw Adj (EAM)'!$C55+'Raw Adj (EAM)'!$D55+'Raw Adj (EAM)'!$E55+'Raw Adj (EAM)'!$F55+'Raw Adj (EAM)'!$G55)/('Population (EAM)'!$D54+0*'Population (EAM)'!$C54)*10^5</f>
        <v>0</v>
      </c>
      <c r="EX3" s="26">
        <f>(0*'Raw Adj (EAM)'!$C56+'Raw Adj (EAM)'!$D56+'Raw Adj (EAM)'!$E56+'Raw Adj (EAM)'!$F56+'Raw Adj (EAM)'!$G56)/('Population (EAM)'!$D55+0*'Population (EAM)'!$C55)*10^5</f>
        <v>0</v>
      </c>
      <c r="EY3" s="26">
        <f>(0*'Raw Adj (EAM)'!$C57+'Raw Adj (EAM)'!$D57+'Raw Adj (EAM)'!$E57+'Raw Adj (EAM)'!$F57+'Raw Adj (EAM)'!$G57)/('Population (EAM)'!$D56+0*'Population (EAM)'!$C56)*10^5</f>
        <v>0</v>
      </c>
      <c r="EZ3" s="26">
        <f>(0*'Raw Adj (EAM)'!$C58+'Raw Adj (EAM)'!$D58+'Raw Adj (EAM)'!$E58+'Raw Adj (EAM)'!$F58+'Raw Adj (EAM)'!$G58)/('Population (EAM)'!$D57+0*'Population (EAM)'!$C57)*10^5</f>
        <v>0</v>
      </c>
      <c r="FA3" s="26">
        <f>(0*'Raw Adj (EAM)'!$C59+'Raw Adj (EAM)'!$D59+'Raw Adj (EAM)'!$E59+'Raw Adj (EAM)'!$F59+'Raw Adj (EAM)'!$G59)/('Population (EAM)'!$D58+0*'Population (EAM)'!$C58)*10^5</f>
        <v>0</v>
      </c>
      <c r="FB3" s="26">
        <f>(0*'Raw Adj (EAM)'!$C60+'Raw Adj (EAM)'!$D60-+'Raw Adj (EAM)'!$E60+'Raw Adj (EAM)'!$F60+'Raw Adj (EAM)'!$G60)/('Population (EAM)'!$D59+0*'Population (EAM)'!$C59)*10^5</f>
        <v>0</v>
      </c>
      <c r="FC3" s="130"/>
      <c r="FD3" s="130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</row>
    <row r="4" spans="1:173" ht="17.100000000000001" customHeight="1">
      <c r="A4" s="27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>
        <f>'Raw Adj (EAM)'!I$12/'Population (EAM)'!E$11*10^5</f>
        <v>1.6077847652103676E-2</v>
      </c>
      <c r="CU4" s="130">
        <f>'Raw Adj (EAM)'!I$13/'Population (EAM)'!E$12*10^5</f>
        <v>1.5527668208512358E-2</v>
      </c>
      <c r="CV4" s="130">
        <f>'Raw Adj (EAM)'!I$14/'Population (EAM)'!E$13*10^5</f>
        <v>0</v>
      </c>
      <c r="CW4" s="130">
        <f>'Raw Adj (EAM)'!I$15/'Population (EAM)'!E$14*10^5</f>
        <v>1.453301639731174E-2</v>
      </c>
      <c r="CX4" s="130">
        <f>'Raw Adj (EAM)'!I$16/'Population (EAM)'!E$15*10^5</f>
        <v>0</v>
      </c>
      <c r="CY4" s="130">
        <f>'Raw Adj (EAM)'!I$17/'Population (EAM)'!E$16*10^5</f>
        <v>2.7315258371614533E-2</v>
      </c>
      <c r="CZ4" s="130">
        <f>'Raw Adj (EAM)'!I$18/'Population (EAM)'!E$17*10^5</f>
        <v>1.3258245700748666E-2</v>
      </c>
      <c r="DA4" s="130">
        <f>'Raw Adj (EAM)'!I$19/'Population (EAM)'!E$18*10^5</f>
        <v>1.2881921601398049E-2</v>
      </c>
      <c r="DB4" s="130">
        <f>'Raw Adj (EAM)'!I$20/'Population (EAM)'!E$19*10^5</f>
        <v>2.5051973450419571E-2</v>
      </c>
      <c r="DC4" s="130">
        <f>'Raw Adj (EAM)'!I$21/'Population (EAM)'!E$20*10^5</f>
        <v>1.2189636614742878E-2</v>
      </c>
      <c r="DD4" s="130">
        <f>'Raw Adj (EAM)'!I$22/'Population (EAM)'!E$21*10^5</f>
        <v>3.5707650042652785E-2</v>
      </c>
      <c r="DE4" s="130">
        <f>'Raw Adj (EAM)'!I$23/'Population (EAM)'!E$22*10^5</f>
        <v>0</v>
      </c>
      <c r="DF4" s="130">
        <f>'Raw Adj (EAM)'!I$24/'Population (EAM)'!E$23*10^5</f>
        <v>1.1421354959653717E-2</v>
      </c>
      <c r="DG4" s="130">
        <f>'Raw Adj (EAM)'!I$25/'Population (EAM)'!E$24*10^5</f>
        <v>0</v>
      </c>
      <c r="DH4" s="130">
        <f>'Raw Adj (EAM)'!I$26/'Population (EAM)'!E$25*10^5</f>
        <v>1.11192939230568E-2</v>
      </c>
      <c r="DI4" s="130">
        <f>'Raw Adj (EAM)'!I$27/'Population (EAM)'!E$26*10^5</f>
        <v>0</v>
      </c>
      <c r="DJ4" s="130">
        <f>'Raw Adj (EAM)'!I$28/'Population (EAM)'!E$27*10^5</f>
        <v>0</v>
      </c>
      <c r="DK4" s="130">
        <f>'Raw Adj (EAM)'!I$29/'Population (EAM)'!E$28*10^5</f>
        <v>0</v>
      </c>
      <c r="DL4" s="130">
        <f>'Raw Adj (EAM)'!I$30/'Population (EAM)'!E$29*10^5</f>
        <v>3.3067314503856533E-2</v>
      </c>
      <c r="DM4" s="130">
        <f>'Raw Adj (EAM)'!I$31/'Population (EAM)'!E$30*10^5</f>
        <v>0</v>
      </c>
      <c r="DN4" s="130">
        <f>'Raw Adj (EAM)'!I$32/'Population (EAM)'!E$31*10^5</f>
        <v>0</v>
      </c>
      <c r="DO4" s="130">
        <f>'Raw Adj (EAM)'!I$33/'Population (EAM)'!E$32*10^5</f>
        <v>0</v>
      </c>
      <c r="DP4" s="130">
        <f>'Raw Adj (EAM)'!I$34/'Population (EAM)'!E$33*10^5</f>
        <v>0</v>
      </c>
      <c r="DQ4" s="130">
        <f>'Raw Adj (EAM)'!I$35/'Population (EAM)'!E$34*10^5</f>
        <v>0</v>
      </c>
      <c r="DR4" s="130">
        <f>'Raw Adj (EAM)'!I$36/'Population (EAM)'!E$35*10^5</f>
        <v>0</v>
      </c>
      <c r="DS4" s="130">
        <f>'Raw Adj (EAM)'!I$37/'Population (EAM)'!E$36*10^5</f>
        <v>0</v>
      </c>
      <c r="DT4" s="130">
        <f>'Raw Adj (EAM)'!I$38/'Population (EAM)'!E$37*10^5</f>
        <v>0</v>
      </c>
      <c r="DU4" s="130">
        <f>'Raw Adj (EAM)'!I$39/'Population (EAM)'!E$38*10^5</f>
        <v>0</v>
      </c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>
        <f>'Raw Adj (EAM)'!I54/'Population (EAM)'!E53*10^5</f>
        <v>0</v>
      </c>
      <c r="EK4" s="130">
        <f>'Raw Adj (EAM)'!I55/'Population (EAM)'!E54*10^5</f>
        <v>0</v>
      </c>
      <c r="EL4" s="130">
        <f>'Raw Adj (EAM)'!I56/'Population (EAM)'!E55*10^5</f>
        <v>0</v>
      </c>
      <c r="EM4" s="130">
        <f>'Raw Adj (EAM)'!I57/'Population (EAM)'!E56*10^5</f>
        <v>0</v>
      </c>
      <c r="EN4" s="130">
        <f>'Raw Adj (EAM)'!I58/'Population (EAM)'!E57*10^5</f>
        <v>0</v>
      </c>
      <c r="EO4" s="130">
        <f>'Raw Adj (EAM)'!I59/'Population (EAM)'!E58*10^5</f>
        <v>0</v>
      </c>
      <c r="EP4" s="26">
        <f>'Raw Adj (EAM)'!I52/'Population (EAM)'!E51*10^5</f>
        <v>0</v>
      </c>
      <c r="EQ4" s="26">
        <f>'Raw Adj (EAM)'!I53/'Population (EAM)'!E52*10^5</f>
        <v>0</v>
      </c>
      <c r="ER4" s="26">
        <f>'Raw Adj (EAM)'!I54/'Population (EAM)'!E53*10^5</f>
        <v>0</v>
      </c>
      <c r="ES4" s="26">
        <f>'Raw Adj (EAM)'!I55/'Population (EAM)'!E54*10^5</f>
        <v>0</v>
      </c>
      <c r="ET4" s="132">
        <f>'Raw Adj (EAM)'!I56/'Population (EAM)'!E55*10^5</f>
        <v>0</v>
      </c>
      <c r="EU4" s="132">
        <f>'Raw Adj (EAM)'!I57/'Population (EAM)'!E56*10^5</f>
        <v>0</v>
      </c>
      <c r="EV4" s="132">
        <f>'Raw Adj (EAM)'!I58/'Population (EAM)'!E57*10^5</f>
        <v>0</v>
      </c>
      <c r="EW4" s="132">
        <f>'Raw Adj (EAM)'!I59/'Population (EAM)'!E58*10^5</f>
        <v>0</v>
      </c>
      <c r="EX4" s="132">
        <f>'Raw Adj (EAM)'!I60/'Population (EAM)'!E59*10^5</f>
        <v>0</v>
      </c>
      <c r="EY4" s="130"/>
      <c r="EZ4" s="130"/>
      <c r="FA4" s="130"/>
      <c r="FB4" s="130"/>
      <c r="FC4" s="130"/>
      <c r="FD4" s="130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</row>
    <row r="5" spans="1:173" ht="17.100000000000001" customHeight="1">
      <c r="A5" s="27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>
        <f>'Raw Adj (EAM)'!J12/'Population (EAM)'!F11*10^5</f>
        <v>0</v>
      </c>
      <c r="CP5" s="130">
        <f>'Raw Adj (EAM)'!J13/'Population (EAM)'!F12*10^5</f>
        <v>0</v>
      </c>
      <c r="CQ5" s="130">
        <f>'Raw Adj (EAM)'!J14/'Population (EAM)'!F13*10^5</f>
        <v>0</v>
      </c>
      <c r="CR5" s="130">
        <f>'Raw Adj (EAM)'!J15/'Population (EAM)'!F14*10^5</f>
        <v>0</v>
      </c>
      <c r="CS5" s="130">
        <f>'Raw Adj (EAM)'!J16/'Population (EAM)'!F15*10^5</f>
        <v>1.6205577473599089E-2</v>
      </c>
      <c r="CT5" s="130">
        <f>'Raw Adj (EAM)'!J17/'Population (EAM)'!F16*10^5</f>
        <v>0</v>
      </c>
      <c r="CU5" s="130">
        <f>'Raw Adj (EAM)'!J18/'Population (EAM)'!F17*10^5</f>
        <v>0</v>
      </c>
      <c r="CV5" s="130">
        <f>'Raw Adj (EAM)'!J19/'Population (EAM)'!F18*10^5</f>
        <v>1.4391268069316407E-2</v>
      </c>
      <c r="CW5" s="130">
        <f>'Raw Adj (EAM)'!J20/'Population (EAM)'!F19*10^5</f>
        <v>0</v>
      </c>
      <c r="CX5" s="130">
        <f>'Raw Adj (EAM)'!J21/'Population (EAM)'!F20*10^5</f>
        <v>0</v>
      </c>
      <c r="CY5" s="130">
        <f>'Raw Adj (EAM)'!J22/'Population (EAM)'!F21*10^5</f>
        <v>1.2962083701618535E-2</v>
      </c>
      <c r="CZ5" s="130">
        <f>'Raw Adj (EAM)'!J23/'Population (EAM)'!F22*10^5</f>
        <v>0</v>
      </c>
      <c r="DA5" s="130">
        <f>'Raw Adj (EAM)'!J24/'Population (EAM)'!F23*10^5</f>
        <v>1.2567101725485686E-2</v>
      </c>
      <c r="DB5" s="130">
        <f>'Raw Adj (EAM)'!J25/'Population (EAM)'!F24*10^5</f>
        <v>1.2462001488162368E-2</v>
      </c>
      <c r="DC5" s="130">
        <f>'Raw Adj (EAM)'!J26/'Population (EAM)'!F25*10^5</f>
        <v>1.2179825575641089E-2</v>
      </c>
      <c r="DD5" s="130">
        <f>'Raw Adj (EAM)'!J27/'Population (EAM)'!F26*10^5</f>
        <v>1.18402682455396E-2</v>
      </c>
      <c r="DE5" s="130">
        <f>'Raw Adj (EAM)'!J28/'Population (EAM)'!F27*10^5</f>
        <v>0</v>
      </c>
      <c r="DF5" s="130">
        <f>'Raw Adj (EAM)'!J29/'Population (EAM)'!F28*10^5</f>
        <v>1.1321385852200735E-2</v>
      </c>
      <c r="DG5" s="130">
        <f>'Raw Adj (EAM)'!J30/'Population (EAM)'!F29*10^5</f>
        <v>1.1141485151726025E-2</v>
      </c>
      <c r="DH5" s="130">
        <f>'Raw Adj (EAM)'!J31/'Population (EAM)'!F30*10^5</f>
        <v>1.1025373883658842E-2</v>
      </c>
      <c r="DI5" s="130">
        <f>'Raw Adj (EAM)'!J32/'Population (EAM)'!F31*10^5</f>
        <v>0</v>
      </c>
      <c r="DJ5" s="130">
        <f>'Raw Adj (EAM)'!J33/'Population (EAM)'!F32*10^5</f>
        <v>1.0818130533358825E-2</v>
      </c>
      <c r="DK5" s="130">
        <f>'Raw Adj (EAM)'!J34/'Population (EAM)'!F33*10^5</f>
        <v>0</v>
      </c>
      <c r="DL5" s="130">
        <f>'Raw Adj (EAM)'!J35/'Population (EAM)'!F34*10^5</f>
        <v>1.090588406362532E-2</v>
      </c>
      <c r="DM5" s="130">
        <f>'Raw Adj (EAM)'!J36/'Population (EAM)'!F35*10^5</f>
        <v>1.0985661086708844E-2</v>
      </c>
      <c r="DN5" s="130">
        <f>'Raw Adj (EAM)'!J37/'Population (EAM)'!F36*10^5</f>
        <v>1.1208019257080705E-2</v>
      </c>
      <c r="DO5" s="130">
        <f>'Raw Adj (EAM)'!J38/'Population (EAM)'!F37*10^5</f>
        <v>1.1578759451249242E-2</v>
      </c>
      <c r="DP5" s="130">
        <f>'Raw Adj (EAM)'!J39/'Population (EAM)'!F38*10^5</f>
        <v>0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>
        <f>'Raw Adj (EAM)'!J54/'Population (EAM)'!F53*10^5</f>
        <v>0</v>
      </c>
      <c r="EF5" s="130">
        <f>'Raw Adj (EAM)'!J55/'Population (EAM)'!F54*10^5</f>
        <v>0</v>
      </c>
      <c r="EG5" s="130">
        <f>'Raw Adj (EAM)'!J56/'Population (EAM)'!F55*10^5</f>
        <v>0</v>
      </c>
      <c r="EH5" s="130">
        <f>'Raw Adj (EAM)'!J57/'Population (EAM)'!F56*10^5</f>
        <v>0</v>
      </c>
      <c r="EI5" s="130">
        <f>'Raw Adj (EAM)'!J58/'Population (EAM)'!F57*10^5</f>
        <v>0</v>
      </c>
      <c r="EJ5" s="130">
        <f>'Raw Adj (EAM)'!J59/'Population (EAM)'!F58*10^5</f>
        <v>0</v>
      </c>
      <c r="EK5" s="130">
        <f>'Raw Adj (EAM)'!J52/'Population (EAM)'!F51*10^5</f>
        <v>0</v>
      </c>
      <c r="EL5" s="130">
        <f>'Raw Adj (EAM)'!J53/'Population (EAM)'!F52*10^5</f>
        <v>0</v>
      </c>
      <c r="EM5" s="130">
        <f>'Raw Adj (EAM)'!J54/'Population (EAM)'!F53*10^5</f>
        <v>0</v>
      </c>
      <c r="EN5" s="131">
        <f>'Raw Adj (EAM)'!J55/'Population (EAM)'!F54*10^5</f>
        <v>0</v>
      </c>
      <c r="EO5" s="132">
        <f>'Raw Adj (EAM)'!J56/'Population (EAM)'!F55*10^5</f>
        <v>0</v>
      </c>
      <c r="EP5" s="132">
        <f>'Raw Adj (EAM)'!J57/'Population (EAM)'!F56*10^5</f>
        <v>0</v>
      </c>
      <c r="EQ5" s="132">
        <f>'Raw Adj (EAM)'!J58/'Population (EAM)'!F57*10^5</f>
        <v>0</v>
      </c>
      <c r="ER5" s="132">
        <f>'Raw Adj (EAM)'!J59/'Population (EAM)'!F58*10^5</f>
        <v>0</v>
      </c>
      <c r="ES5" s="132">
        <f>'Raw Adj (EAM)'!J60/'Population (EAM)'!F59*10^5</f>
        <v>0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1:173" ht="17.100000000000001" customHeight="1">
      <c r="A6" s="27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>
        <f>'Raw Adj (EAM)'!K12/'Population (EAM)'!G11*10^5</f>
        <v>0</v>
      </c>
      <c r="CK6" s="130">
        <f>'Raw Adj (EAM)'!K13/'Population (EAM)'!G12*10^5</f>
        <v>0</v>
      </c>
      <c r="CL6" s="130">
        <f>'Raw Adj (EAM)'!K14/'Population (EAM)'!G13*10^5</f>
        <v>0</v>
      </c>
      <c r="CM6" s="130">
        <f>'Raw Adj (EAM)'!K15/'Population (EAM)'!G14*10^5</f>
        <v>0</v>
      </c>
      <c r="CN6" s="130">
        <f>'Raw Adj (EAM)'!K16/'Population (EAM)'!G15*10^5</f>
        <v>0</v>
      </c>
      <c r="CO6" s="130">
        <f>'Raw Adj (EAM)'!K17/'Population (EAM)'!G16*10^5</f>
        <v>1.8018582924942156E-2</v>
      </c>
      <c r="CP6" s="130">
        <f>'Raw Adj (EAM)'!K18/'Population (EAM)'!G17*10^5</f>
        <v>1.7649926417456763E-2</v>
      </c>
      <c r="CQ6" s="130">
        <f>'Raw Adj (EAM)'!K19/'Population (EAM)'!G18*10^5</f>
        <v>0</v>
      </c>
      <c r="CR6" s="130">
        <f>'Raw Adj (EAM)'!K20/'Population (EAM)'!G19*10^5</f>
        <v>5.0868770779892866E-2</v>
      </c>
      <c r="CS6" s="130">
        <f>'Raw Adj (EAM)'!K21/'Population (EAM)'!G20*10^5</f>
        <v>3.3260100136183475E-2</v>
      </c>
      <c r="CT6" s="130">
        <f>'Raw Adj (EAM)'!K22/'Population (EAM)'!G21*10^5</f>
        <v>1.6186559813789816E-2</v>
      </c>
      <c r="CU6" s="130">
        <f>'Raw Adj (EAM)'!K23/'Population (EAM)'!G22*10^5</f>
        <v>0</v>
      </c>
      <c r="CV6" s="130">
        <f>'Raw Adj (EAM)'!K24/'Population (EAM)'!G23*10^5</f>
        <v>2.9125357080518475E-2</v>
      </c>
      <c r="CW6" s="130">
        <f>'Raw Adj (EAM)'!K25/'Population (EAM)'!G24*10^5</f>
        <v>4.2278179428311642E-2</v>
      </c>
      <c r="CX6" s="130">
        <f>'Raw Adj (EAM)'!K26/'Population (EAM)'!G25*10^5</f>
        <v>0</v>
      </c>
      <c r="CY6" s="130">
        <f>'Raw Adj (EAM)'!K27/'Population (EAM)'!G26*10^5</f>
        <v>0</v>
      </c>
      <c r="CZ6" s="130">
        <f>'Raw Adj (EAM)'!K28/'Population (EAM)'!G27*10^5</f>
        <v>0</v>
      </c>
      <c r="DA6" s="130">
        <f>'Raw Adj (EAM)'!K29/'Population (EAM)'!G28*10^5</f>
        <v>2.5765417110926871E-2</v>
      </c>
      <c r="DB6" s="130">
        <f>'Raw Adj (EAM)'!K30/'Population (EAM)'!G29*10^5</f>
        <v>0</v>
      </c>
      <c r="DC6" s="130">
        <f>'Raw Adj (EAM)'!K31/'Population (EAM)'!G30*10^5</f>
        <v>2.4447761734069963E-2</v>
      </c>
      <c r="DD6" s="130">
        <f>'Raw Adj (EAM)'!K32/'Population (EAM)'!G31*10^5</f>
        <v>1.1816161791613714E-2</v>
      </c>
      <c r="DE6" s="130">
        <f>'Raw Adj (EAM)'!K33/'Population (EAM)'!G32*10^5</f>
        <v>0</v>
      </c>
      <c r="DF6" s="130">
        <f>'Raw Adj (EAM)'!K34/'Population (EAM)'!G33*10^5</f>
        <v>4.486281360971324E-2</v>
      </c>
      <c r="DG6" s="130">
        <f>'Raw Adj (EAM)'!K35/'Population (EAM)'!G34*10^5</f>
        <v>0</v>
      </c>
      <c r="DH6" s="130">
        <f>'Raw Adj (EAM)'!K36/'Population (EAM)'!G35*10^5</f>
        <v>0</v>
      </c>
      <c r="DI6" s="130">
        <f>'Raw Adj (EAM)'!K37/'Population (EAM)'!G36*10^5</f>
        <v>0</v>
      </c>
      <c r="DJ6" s="130">
        <f>'Raw Adj (EAM)'!K38/'Population (EAM)'!G37*10^5</f>
        <v>1.0711306364420451E-2</v>
      </c>
      <c r="DK6" s="130">
        <f>'Raw Adj (EAM)'!K39/'Population (EAM)'!G38*10^5</f>
        <v>0</v>
      </c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>
        <f>'Raw Adj (EAM)'!K54/'Population (EAM)'!G53*10^5</f>
        <v>0</v>
      </c>
      <c r="EA6" s="130">
        <f>'Raw Adj (EAM)'!K55/'Population (EAM)'!G54*10^5</f>
        <v>1.4006663530107813E-2</v>
      </c>
      <c r="EB6" s="130">
        <f>'Raw Adj (EAM)'!K56/'Population (EAM)'!G55*10^5</f>
        <v>1.372611621463363E-2</v>
      </c>
      <c r="EC6" s="130">
        <f>'Raw Adj (EAM)'!K57/'Population (EAM)'!G56*10^5</f>
        <v>0</v>
      </c>
      <c r="ED6" s="130">
        <f>'Raw Adj (EAM)'!K58/'Population (EAM)'!G57*10^5</f>
        <v>0</v>
      </c>
      <c r="EE6" s="130">
        <f>'Raw Adj (EAM)'!K59/'Population (EAM)'!G58*10^5</f>
        <v>0</v>
      </c>
      <c r="EF6" s="130">
        <f>'Raw Adj (EAM)'!K52/'Population (EAM)'!G51*10^5</f>
        <v>0</v>
      </c>
      <c r="EG6" s="130">
        <f>'Raw Adj (EAM)'!K53/'Population (EAM)'!G52*10^5</f>
        <v>0</v>
      </c>
      <c r="EH6" s="130">
        <f>'Raw Adj (EAM)'!K54/'Population (EAM)'!G53*10^5</f>
        <v>0</v>
      </c>
      <c r="EI6" s="131">
        <f>'Raw Adj (EAM)'!K55/'Population (EAM)'!G54*10^5</f>
        <v>1.4006663530107813E-2</v>
      </c>
      <c r="EJ6" s="132">
        <f>'Raw Adj (EAM)'!K56/'Population (EAM)'!G55*10^5</f>
        <v>1.372611621463363E-2</v>
      </c>
      <c r="EK6" s="132">
        <f>'Raw Adj (EAM)'!K57/'Population (EAM)'!G56*10^5</f>
        <v>0</v>
      </c>
      <c r="EL6" s="132">
        <f>'Raw Adj (EAM)'!K58/'Population (EAM)'!G57*10^5</f>
        <v>0</v>
      </c>
      <c r="EM6" s="132">
        <f>'Raw Adj (EAM)'!K59/'Population (EAM)'!G58*10^5</f>
        <v>0</v>
      </c>
      <c r="EN6" s="132">
        <f>'Raw Adj (EAM)'!K60/'Population (EAM)'!G59*10^5</f>
        <v>0</v>
      </c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</row>
    <row r="7" spans="1:173" ht="17.100000000000001" customHeight="1">
      <c r="A7" s="27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>
        <f>'Raw Adj (EAM)'!L12/'Population (EAM)'!H11*10^5</f>
        <v>1.8857755572561061E-2</v>
      </c>
      <c r="CF7" s="130">
        <f>'Raw Adj (EAM)'!L13/'Population (EAM)'!H12*10^5</f>
        <v>0</v>
      </c>
      <c r="CG7" s="130">
        <f>'Raw Adj (EAM)'!L14/'Population (EAM)'!H13*10^5</f>
        <v>0</v>
      </c>
      <c r="CH7" s="130">
        <f>'Raw Adj (EAM)'!L15/'Population (EAM)'!H14*10^5</f>
        <v>1.9392367319362037E-2</v>
      </c>
      <c r="CI7" s="130">
        <f>'Raw Adj (EAM)'!L16/'Population (EAM)'!H15*10^5</f>
        <v>3.9152083331294156E-2</v>
      </c>
      <c r="CJ7" s="130">
        <f>'Raw Adj (EAM)'!L17/'Population (EAM)'!H16*10^5</f>
        <v>1.9766635105939279E-2</v>
      </c>
      <c r="CK7" s="130">
        <f>'Raw Adj (EAM)'!L18/'Population (EAM)'!H17*10^5</f>
        <v>1.9960310917771101E-2</v>
      </c>
      <c r="CL7" s="130">
        <f>'Raw Adj (EAM)'!L19/'Population (EAM)'!H18*10^5</f>
        <v>2.0156153754365826E-2</v>
      </c>
      <c r="CM7" s="130">
        <f>'Raw Adj (EAM)'!L20/'Population (EAM)'!H19*10^5</f>
        <v>2.0356242384220818E-2</v>
      </c>
      <c r="CN7" s="130">
        <f>'Raw Adj (EAM)'!L21/'Population (EAM)'!H20*10^5</f>
        <v>4.1123434662161729E-2</v>
      </c>
      <c r="CO7" s="130">
        <f>'Raw Adj (EAM)'!L22/'Population (EAM)'!H21*10^5</f>
        <v>6.1017106349155338E-2</v>
      </c>
      <c r="CP7" s="130">
        <f>'Raw Adj (EAM)'!L23/'Population (EAM)'!H22*10^5</f>
        <v>0</v>
      </c>
      <c r="CQ7" s="130">
        <f>'Raw Adj (EAM)'!L24/'Population (EAM)'!H23*10^5</f>
        <v>1.9099391130510148E-2</v>
      </c>
      <c r="CR7" s="130">
        <f>'Raw Adj (EAM)'!L25/'Population (EAM)'!H24*10^5</f>
        <v>0</v>
      </c>
      <c r="CS7" s="130">
        <f>'Raw Adj (EAM)'!L26/'Population (EAM)'!H25*10^5</f>
        <v>1.6853818205548359E-2</v>
      </c>
      <c r="CT7" s="130">
        <f>'Raw Adj (EAM)'!L27/'Population (EAM)'!H26*10^5</f>
        <v>1.6153090723494832E-2</v>
      </c>
      <c r="CU7" s="130">
        <f>'Raw Adj (EAM)'!L28/'Population (EAM)'!H27*10^5</f>
        <v>0</v>
      </c>
      <c r="CV7" s="130">
        <f>'Raw Adj (EAM)'!L29/'Population (EAM)'!H28*10^5</f>
        <v>0</v>
      </c>
      <c r="CW7" s="130">
        <f>'Raw Adj (EAM)'!L30/'Population (EAM)'!H29*10^5</f>
        <v>4.3505696570650419E-2</v>
      </c>
      <c r="CX7" s="130">
        <f>'Raw Adj (EAM)'!L31/'Population (EAM)'!H30*10^5</f>
        <v>1.4232079879426957E-2</v>
      </c>
      <c r="CY7" s="130">
        <f>'Raw Adj (EAM)'!L32/'Population (EAM)'!H31*10^5</f>
        <v>1.3853297458834233E-2</v>
      </c>
      <c r="CZ7" s="130">
        <f>'Raw Adj (EAM)'!L33/'Population (EAM)'!H32*10^5</f>
        <v>5.2248529167983067E-2</v>
      </c>
      <c r="DA7" s="130">
        <f>'Raw Adj (EAM)'!L34/'Population (EAM)'!H33*10^5</f>
        <v>0</v>
      </c>
      <c r="DB7" s="130">
        <f>'Raw Adj (EAM)'!L35/'Population (EAM)'!H34*10^5</f>
        <v>5.0041598955691886E-2</v>
      </c>
      <c r="DC7" s="130">
        <f>'Raw Adj (EAM)'!L36/'Population (EAM)'!H35*10^5</f>
        <v>1.2050094798698287E-2</v>
      </c>
      <c r="DD7" s="130">
        <f>'Raw Adj (EAM)'!L37/'Population (EAM)'!H36*10^5</f>
        <v>1.1646062917994665E-2</v>
      </c>
      <c r="DE7" s="130">
        <f>'Raw Adj (EAM)'!L38/'Population (EAM)'!H37*10^5</f>
        <v>2.2706669778842826E-2</v>
      </c>
      <c r="DF7" s="130">
        <f>'Raw Adj (EAM)'!L39/'Population (EAM)'!H38*10^5</f>
        <v>2.2177874604899776E-2</v>
      </c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>
        <f>'Raw Adj (EAM)'!L54/'Population (EAM)'!H53*10^5</f>
        <v>0</v>
      </c>
      <c r="DV7" s="130">
        <f>'Raw Adj (EAM)'!L55/'Population (EAM)'!H54*10^5</f>
        <v>0</v>
      </c>
      <c r="DW7" s="130">
        <f>'Raw Adj (EAM)'!L56/'Population (EAM)'!H55*10^5</f>
        <v>0</v>
      </c>
      <c r="DX7" s="130">
        <f>'Raw Adj (EAM)'!L57/'Population (EAM)'!H56*10^5</f>
        <v>1.3627503900532302E-2</v>
      </c>
      <c r="DY7" s="130">
        <f>'Raw Adj (EAM)'!L58/'Population (EAM)'!H57*10^5</f>
        <v>1.4012912899236648E-2</v>
      </c>
      <c r="DZ7" s="130">
        <f>'Raw Adj (EAM)'!L59/'Population (EAM)'!H58*10^5</f>
        <v>0</v>
      </c>
      <c r="EA7" s="130">
        <f>'Raw Adj (EAM)'!L52/'Population (EAM)'!H51*10^5</f>
        <v>0</v>
      </c>
      <c r="EB7" s="130">
        <f>'Raw Adj (EAM)'!L53/'Population (EAM)'!H52*10^5</f>
        <v>0</v>
      </c>
      <c r="EC7" s="130">
        <f>'Raw Adj (EAM)'!L54/'Population (EAM)'!H53*10^5</f>
        <v>0</v>
      </c>
      <c r="ED7" s="131">
        <f>'Raw Adj (EAM)'!L55/'Population (EAM)'!H54*10^5</f>
        <v>0</v>
      </c>
      <c r="EE7" s="132">
        <f>'Raw Adj (EAM)'!L56/'Population (EAM)'!H55*10^5</f>
        <v>0</v>
      </c>
      <c r="EF7" s="132">
        <f>'Raw Adj (EAM)'!L57/'Population (EAM)'!H56*10^5</f>
        <v>1.3627503900532302E-2</v>
      </c>
      <c r="EG7" s="132">
        <f>'Raw Adj (EAM)'!L58/'Population (EAM)'!H57*10^5</f>
        <v>1.4012912899236648E-2</v>
      </c>
      <c r="EH7" s="132">
        <f>'Raw Adj (EAM)'!L59/'Population (EAM)'!H58*10^5</f>
        <v>0</v>
      </c>
      <c r="EI7" s="133">
        <f>'Raw Adj (EAM)'!L60/'Population (EAM)'!H59*10^5</f>
        <v>0</v>
      </c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</row>
    <row r="8" spans="1:173" ht="17.100000000000001" customHeight="1">
      <c r="A8" s="27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>
        <f>'Raw Adj (EAM)'!M12/'Population (EAM)'!I11*10^5</f>
        <v>3.5652829150038333E-2</v>
      </c>
      <c r="CA8" s="130">
        <f>'Raw Adj (EAM)'!M13/'Population (EAM)'!I12*10^5</f>
        <v>0</v>
      </c>
      <c r="CB8" s="130">
        <f>'Raw Adj (EAM)'!M14/'Population (EAM)'!I13*10^5</f>
        <v>1.8298613239595637E-2</v>
      </c>
      <c r="CC8" s="130">
        <f>'Raw Adj (EAM)'!M15/'Population (EAM)'!I14*10^5</f>
        <v>1.8542500152048499E-2</v>
      </c>
      <c r="CD8" s="130">
        <f>'Raw Adj (EAM)'!M16/'Population (EAM)'!I15*10^5</f>
        <v>3.7586714900445004E-2</v>
      </c>
      <c r="CE8" s="130">
        <f>'Raw Adj (EAM)'!M17/'Population (EAM)'!I16*10^5</f>
        <v>3.8104542861704511E-2</v>
      </c>
      <c r="CF8" s="130">
        <f>'Raw Adj (EAM)'!M18/'Population (EAM)'!I17*10^5</f>
        <v>7.7271512002583961E-2</v>
      </c>
      <c r="CG8" s="130">
        <f>'Raw Adj (EAM)'!M19/'Population (EAM)'!I18*10^5</f>
        <v>7.8363641777851614E-2</v>
      </c>
      <c r="CH8" s="130">
        <f>'Raw Adj (EAM)'!M20/'Population (EAM)'!I19*10^5</f>
        <v>1.987126204173641E-2</v>
      </c>
      <c r="CI8" s="130">
        <f>'Raw Adj (EAM)'!M21/'Population (EAM)'!I20*10^5</f>
        <v>0</v>
      </c>
      <c r="CJ8" s="130">
        <f>'Raw Adj (EAM)'!M22/'Population (EAM)'!I21*10^5</f>
        <v>2.0173833891879548E-2</v>
      </c>
      <c r="CK8" s="130">
        <f>'Raw Adj (EAM)'!M23/'Population (EAM)'!I22*10^5</f>
        <v>2.0469773523858613E-2</v>
      </c>
      <c r="CL8" s="130">
        <f>'Raw Adj (EAM)'!M24/'Population (EAM)'!I23*10^5</f>
        <v>6.1604791259249378E-2</v>
      </c>
      <c r="CM8" s="130">
        <f>'Raw Adj (EAM)'!M25/'Population (EAM)'!I24*10^5</f>
        <v>4.0886403322658096E-2</v>
      </c>
      <c r="CN8" s="130">
        <f>'Raw Adj (EAM)'!M26/'Population (EAM)'!I25*10^5</f>
        <v>2.0121227984056585E-2</v>
      </c>
      <c r="CO8" s="130">
        <f>'Raw Adj (EAM)'!M27/'Population (EAM)'!I26*10^5</f>
        <v>3.9663412316738922E-2</v>
      </c>
      <c r="CP8" s="130">
        <f>'Raw Adj (EAM)'!M28/'Population (EAM)'!I27*10^5</f>
        <v>3.8711817808249144E-2</v>
      </c>
      <c r="CQ8" s="130">
        <f>'Raw Adj (EAM)'!M29/'Population (EAM)'!I28*10^5</f>
        <v>3.7042479537641698E-2</v>
      </c>
      <c r="CR8" s="130">
        <f>'Raw Adj (EAM)'!M30/'Population (EAM)'!I29*10^5</f>
        <v>3.4667144795927689E-2</v>
      </c>
      <c r="CS8" s="130">
        <f>'Raw Adj (EAM)'!M31/'Population (EAM)'!I30*10^5</f>
        <v>4.9727063893193826E-2</v>
      </c>
      <c r="CT8" s="130">
        <f>'Raw Adj (EAM)'!M32/'Population (EAM)'!I31*10^5</f>
        <v>3.2257793966889312E-2</v>
      </c>
      <c r="CU8" s="130">
        <f>'Raw Adj (EAM)'!M33/'Population (EAM)'!I32*10^5</f>
        <v>3.1791694206884109E-2</v>
      </c>
      <c r="CV8" s="130">
        <f>'Raw Adj (EAM)'!M34/'Population (EAM)'!I33*10^5</f>
        <v>2.9627953784777037E-2</v>
      </c>
      <c r="CW8" s="130">
        <f>'Raw Adj (EAM)'!M35/'Population (EAM)'!I34*10^5</f>
        <v>0</v>
      </c>
      <c r="CX8" s="130">
        <f>'Raw Adj (EAM)'!M36/'Population (EAM)'!I35*10^5</f>
        <v>1.3930946027976629E-2</v>
      </c>
      <c r="CY8" s="130">
        <f>'Raw Adj (EAM)'!M37/'Population (EAM)'!I36*10^5</f>
        <v>2.6609064782375895E-2</v>
      </c>
      <c r="CZ8" s="130">
        <f>'Raw Adj (EAM)'!M38/'Population (EAM)'!I37*10^5</f>
        <v>2.5086903227885426E-2</v>
      </c>
      <c r="DA8" s="130">
        <f>'Raw Adj (EAM)'!M39/'Population (EAM)'!I38*10^5</f>
        <v>2.4953638323438408E-2</v>
      </c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>
        <f>'Raw Adj (EAM)'!M54/'Population (EAM)'!I53*10^5</f>
        <v>0</v>
      </c>
      <c r="DQ8" s="130">
        <f>'Raw Adj (EAM)'!M55/'Population (EAM)'!I54*10^5</f>
        <v>0</v>
      </c>
      <c r="DR8" s="130">
        <f>'Raw Adj (EAM)'!M56/'Population (EAM)'!I55*10^5</f>
        <v>1.2789851610862627E-2</v>
      </c>
      <c r="DS8" s="130">
        <f>'Raw Adj (EAM)'!M57/'Population (EAM)'!I56*10^5</f>
        <v>1.297530824791039E-2</v>
      </c>
      <c r="DT8" s="130">
        <f>'Raw Adj (EAM)'!M58/'Population (EAM)'!I57*10^5</f>
        <v>1.3012940849156855E-2</v>
      </c>
      <c r="DU8" s="130">
        <f>'Raw Adj (EAM)'!M59/'Population (EAM)'!I58*10^5</f>
        <v>1.3168034123116904E-2</v>
      </c>
      <c r="DV8" s="130">
        <f>'Raw Adj (EAM)'!M52/'Population (EAM)'!I51*10^5</f>
        <v>0</v>
      </c>
      <c r="DW8" s="130">
        <f>'Raw Adj (EAM)'!M53/'Population (EAM)'!I52*10^5</f>
        <v>0</v>
      </c>
      <c r="DX8" s="130">
        <f>'Raw Adj (EAM)'!M54/'Population (EAM)'!I53*10^5</f>
        <v>0</v>
      </c>
      <c r="DY8" s="131">
        <f>'Raw Adj (EAM)'!M55/'Population (EAM)'!I54*10^5</f>
        <v>0</v>
      </c>
      <c r="DZ8" s="132">
        <f>'Raw Adj (EAM)'!M56/'Population (EAM)'!I55*10^5</f>
        <v>1.2789851610862627E-2</v>
      </c>
      <c r="EA8" s="132">
        <f>'Raw Adj (EAM)'!M57/'Population (EAM)'!I56*10^5</f>
        <v>1.297530824791039E-2</v>
      </c>
      <c r="EB8" s="132">
        <f>'Raw Adj (EAM)'!M58/'Population (EAM)'!I57*10^5</f>
        <v>1.3012940849156855E-2</v>
      </c>
      <c r="EC8" s="132">
        <f>'Raw Adj (EAM)'!M59/'Population (EAM)'!I58*10^5</f>
        <v>1.3168034123116904E-2</v>
      </c>
      <c r="ED8" s="133">
        <f>'Raw Adj (EAM)'!M60/'Population (EAM)'!I59*10^5</f>
        <v>0</v>
      </c>
      <c r="EE8" s="130"/>
      <c r="EF8" s="130"/>
      <c r="EG8" s="130"/>
      <c r="EH8" s="130"/>
      <c r="EI8" s="131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</row>
    <row r="9" spans="1:173" ht="17.100000000000001" customHeight="1">
      <c r="A9" s="27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>
        <f>'Raw Adj (EAM)'!N12/'Population (EAM)'!J11*10^5</f>
        <v>1.882650975900373E-2</v>
      </c>
      <c r="BV9" s="130">
        <f>'Raw Adj (EAM)'!N13/'Population (EAM)'!J12*10^5</f>
        <v>3.7622697020658617E-2</v>
      </c>
      <c r="BW9" s="130">
        <f>'Raw Adj (EAM)'!N14/'Population (EAM)'!J13*10^5</f>
        <v>1.8794523050448823E-2</v>
      </c>
      <c r="BX9" s="130">
        <f>'Raw Adj (EAM)'!N15/'Population (EAM)'!J14*10^5</f>
        <v>3.7554813597621577E-2</v>
      </c>
      <c r="BY9" s="130">
        <f>'Raw Adj (EAM)'!N16/'Population (EAM)'!J15*10^5</f>
        <v>0.11256163453000735</v>
      </c>
      <c r="BZ9" s="130">
        <f>'Raw Adj (EAM)'!N17/'Population (EAM)'!J16*10^5</f>
        <v>9.371825294181596E-2</v>
      </c>
      <c r="CA9" s="130">
        <f>'Raw Adj (EAM)'!N18/'Population (EAM)'!J17*10^5</f>
        <v>7.4910785935874497E-2</v>
      </c>
      <c r="CB9" s="130">
        <f>'Raw Adj (EAM)'!N19/'Population (EAM)'!J18*10^5</f>
        <v>5.6135655178879071E-2</v>
      </c>
      <c r="CC9" s="130">
        <f>'Raw Adj (EAM)'!N20/'Population (EAM)'!J19*10^5</f>
        <v>9.347588780126577E-2</v>
      </c>
      <c r="CD9" s="130">
        <f>'Raw Adj (EAM)'!N21/'Population (EAM)'!J20*10^5</f>
        <v>0.11207503946909307</v>
      </c>
      <c r="CE9" s="130">
        <f>'Raw Adj (EAM)'!N22/'Population (EAM)'!J21*10^5</f>
        <v>3.7249289004196134E-2</v>
      </c>
      <c r="CF9" s="130">
        <f>'Raw Adj (EAM)'!N23/'Population (EAM)'!J22*10^5</f>
        <v>9.4109152877401459E-2</v>
      </c>
      <c r="CG9" s="130">
        <f>'Raw Adj (EAM)'!N24/'Population (EAM)'!J23*10^5</f>
        <v>1.9101834784716207E-2</v>
      </c>
      <c r="CH9" s="130">
        <f>'Raw Adj (EAM)'!N25/'Population (EAM)'!J24*10^5</f>
        <v>1.9448366153456052E-2</v>
      </c>
      <c r="CI9" s="130">
        <f>'Raw Adj (EAM)'!N26/'Population (EAM)'!J25*10^5</f>
        <v>7.930282035722433E-2</v>
      </c>
      <c r="CJ9" s="130">
        <f>'Raw Adj (EAM)'!N27/'Population (EAM)'!J26*10^5</f>
        <v>8.0443805255844283E-2</v>
      </c>
      <c r="CK9" s="130">
        <f>'Raw Adj (EAM)'!N28/'Population (EAM)'!J27*10^5</f>
        <v>2.0318847830299584E-2</v>
      </c>
      <c r="CL9" s="130">
        <f>'Raw Adj (EAM)'!N29/'Population (EAM)'!J28*10^5</f>
        <v>6.1081281614780596E-2</v>
      </c>
      <c r="CM9" s="130">
        <f>'Raw Adj (EAM)'!N30/'Population (EAM)'!J29*10^5</f>
        <v>2.0178100388834011E-2</v>
      </c>
      <c r="CN9" s="130">
        <f>'Raw Adj (EAM)'!N31/'Population (EAM)'!J30*10^5</f>
        <v>3.9708367454402586E-2</v>
      </c>
      <c r="CO9" s="130">
        <f>'Raw Adj (EAM)'!N32/'Population (EAM)'!J31*10^5</f>
        <v>1.9368325311941409E-2</v>
      </c>
      <c r="CP9" s="130">
        <f>'Raw Adj (EAM)'!N33/'Population (EAM)'!J32*10^5</f>
        <v>9.454116120786317E-2</v>
      </c>
      <c r="CQ9" s="130">
        <f>'Raw Adj (EAM)'!N34/'Population (EAM)'!J33*10^5</f>
        <v>3.6397690704836005E-2</v>
      </c>
      <c r="CR9" s="130">
        <f>'Raw Adj (EAM)'!N35/'Population (EAM)'!J34*10^5</f>
        <v>3.4345660219757275E-2</v>
      </c>
      <c r="CS9" s="130">
        <f>'Raw Adj (EAM)'!N36/'Population (EAM)'!J35*10^5</f>
        <v>3.3086997876890067E-2</v>
      </c>
      <c r="CT9" s="130">
        <f>'Raw Adj (EAM)'!N37/'Population (EAM)'!J36*10^5</f>
        <v>4.8267429360697577E-2</v>
      </c>
      <c r="CU9" s="130">
        <f>'Raw Adj (EAM)'!N38/'Population (EAM)'!J37*10^5</f>
        <v>7.898769122169659E-2</v>
      </c>
      <c r="CV9" s="130">
        <f>'Raw Adj (EAM)'!N39/'Population (EAM)'!J38*10^5</f>
        <v>4.3749637971745782E-2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>
        <f>'Raw Adj (EAM)'!N54/'Population (EAM)'!J53*10^5</f>
        <v>3.170721138246612E-2</v>
      </c>
      <c r="DL9" s="130">
        <f>'Raw Adj (EAM)'!N55/'Population (EAM)'!J54*10^5</f>
        <v>2.1662435992917253E-2</v>
      </c>
      <c r="DM9" s="130">
        <f>'Raw Adj (EAM)'!N56/'Population (EAM)'!J55*10^5</f>
        <v>1.0909709390434171E-2</v>
      </c>
      <c r="DN9" s="130">
        <f>'Raw Adj (EAM)'!N57/'Population (EAM)'!J56*10^5</f>
        <v>0</v>
      </c>
      <c r="DO9" s="130">
        <f>'Raw Adj (EAM)'!N58/'Population (EAM)'!J57*10^5</f>
        <v>2.2878033770265649E-2</v>
      </c>
      <c r="DP9" s="130">
        <f>'Raw Adj (EAM)'!N59/'Population (EAM)'!J58*10^5</f>
        <v>2.3644717314991022E-2</v>
      </c>
      <c r="DQ9" s="130">
        <f>'Raw Adj (EAM)'!N52/'Population (EAM)'!J51*10^5</f>
        <v>0</v>
      </c>
      <c r="DR9" s="130">
        <f>'Raw Adj (EAM)'!N53/'Population (EAM)'!J52*10^5</f>
        <v>0</v>
      </c>
      <c r="DS9" s="130">
        <f>'Raw Adj (EAM)'!N54/'Population (EAM)'!J53*10^5</f>
        <v>3.170721138246612E-2</v>
      </c>
      <c r="DT9" s="131">
        <f>'Raw Adj (EAM)'!N55/'Population (EAM)'!J54*10^5</f>
        <v>2.1662435992917253E-2</v>
      </c>
      <c r="DU9" s="132">
        <f>'Raw Adj (EAM)'!N56/'Population (EAM)'!J55*10^5</f>
        <v>1.0909709390434171E-2</v>
      </c>
      <c r="DV9" s="132">
        <f>'Raw Adj (EAM)'!N57/'Population (EAM)'!J56*10^5</f>
        <v>0</v>
      </c>
      <c r="DW9" s="132">
        <f>'Raw Adj (EAM)'!N58/'Population (EAM)'!J57*10^5</f>
        <v>2.2878033770265649E-2</v>
      </c>
      <c r="DX9" s="132">
        <f>'Raw Adj (EAM)'!N59/'Population (EAM)'!J58*10^5</f>
        <v>2.3644717314991022E-2</v>
      </c>
      <c r="DY9" s="133">
        <f>'Raw Adj (EAM)'!N60/'Population (EAM)'!J59*10^5</f>
        <v>1.162557239958906E-2</v>
      </c>
      <c r="DZ9" s="130"/>
      <c r="EA9" s="130"/>
      <c r="EB9" s="130"/>
      <c r="EC9" s="130"/>
      <c r="ED9" s="131"/>
      <c r="EE9" s="130"/>
      <c r="EF9" s="130"/>
      <c r="EG9" s="130"/>
      <c r="EH9" s="130"/>
      <c r="EI9" s="131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</row>
    <row r="10" spans="1:173" ht="17.100000000000001" customHeight="1">
      <c r="A10" s="27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>
        <f>'Raw Adj (EAM)'!O12/'Population (EAM)'!K11*10^5</f>
        <v>1.9843486484700575E-2</v>
      </c>
      <c r="BQ10" s="130">
        <f>'Raw Adj (EAM)'!O13/'Population (EAM)'!K12*10^5</f>
        <v>7.8525032897080974E-2</v>
      </c>
      <c r="BR10" s="130">
        <f>'Raw Adj (EAM)'!O14/'Population (EAM)'!K13*10^5</f>
        <v>9.7109515839144692E-2</v>
      </c>
      <c r="BS10" s="130">
        <f>'Raw Adj (EAM)'!O15/'Population (EAM)'!K14*10^5</f>
        <v>5.7650677251331016E-2</v>
      </c>
      <c r="BT10" s="130">
        <f>'Raw Adj (EAM)'!O16/'Population (EAM)'!K15*10^5</f>
        <v>0.13311112649284126</v>
      </c>
      <c r="BU10" s="130">
        <f>'Raw Adj (EAM)'!O17/'Population (EAM)'!K16*10^5</f>
        <v>0.11292914486663631</v>
      </c>
      <c r="BV10" s="130">
        <f>'Raw Adj (EAM)'!O18/'Population (EAM)'!K17*10^5</f>
        <v>0.1304073646627712</v>
      </c>
      <c r="BW10" s="130">
        <f>'Raw Adj (EAM)'!O19/'Population (EAM)'!K18*10^5</f>
        <v>0.12911260537433064</v>
      </c>
      <c r="BX10" s="130">
        <f>'Raw Adj (EAM)'!O20/'Population (EAM)'!K19*10^5</f>
        <v>9.1304805938026326E-2</v>
      </c>
      <c r="BY10" s="130">
        <f>'Raw Adj (EAM)'!O21/'Population (EAM)'!K20*10^5</f>
        <v>5.4242063888834145E-2</v>
      </c>
      <c r="BZ10" s="130">
        <f>'Raw Adj (EAM)'!O22/'Population (EAM)'!K21*10^5</f>
        <v>0.14352970768919146</v>
      </c>
      <c r="CA10" s="130">
        <f>'Raw Adj (EAM)'!O23/'Population (EAM)'!K22*10^5</f>
        <v>0.10784027367273293</v>
      </c>
      <c r="CB10" s="130">
        <f>'Raw Adj (EAM)'!O24/'Population (EAM)'!K23*10^5</f>
        <v>3.6345187546437785E-2</v>
      </c>
      <c r="CC10" s="130">
        <f>'Raw Adj (EAM)'!O25/'Population (EAM)'!K24*10^5</f>
        <v>9.1065092034662051E-2</v>
      </c>
      <c r="CD10" s="130">
        <f>'Raw Adj (EAM)'!O26/'Population (EAM)'!K25*10^5</f>
        <v>7.3563111512904664E-2</v>
      </c>
      <c r="CE10" s="130">
        <f>'Raw Adj (EAM)'!O27/'Population (EAM)'!K26*10^5</f>
        <v>5.5812483153932176E-2</v>
      </c>
      <c r="CF10" s="130">
        <f>'Raw Adj (EAM)'!O28/'Population (EAM)'!K27*10^5</f>
        <v>0.15041475081361691</v>
      </c>
      <c r="CG10" s="130">
        <f>'Raw Adj (EAM)'!O29/'Population (EAM)'!K28*10^5</f>
        <v>9.542666377867412E-2</v>
      </c>
      <c r="CH10" s="130">
        <f>'Raw Adj (EAM)'!O30/'Population (EAM)'!K29*10^5</f>
        <v>7.7759193114625633E-2</v>
      </c>
      <c r="CI10" s="130">
        <f>'Raw Adj (EAM)'!O31/'Population (EAM)'!K30*10^5</f>
        <v>3.9569527854810854E-2</v>
      </c>
      <c r="CJ10" s="130">
        <f>'Raw Adj (EAM)'!O32/'Population (EAM)'!K31*10^5</f>
        <v>8.04540828435691E-2</v>
      </c>
      <c r="CK10" s="130">
        <f>'Raw Adj (EAM)'!O33/'Population (EAM)'!K32*10^5</f>
        <v>0.16209002771901565</v>
      </c>
      <c r="CL10" s="130">
        <f>'Raw Adj (EAM)'!O34/'Population (EAM)'!K33*10^5</f>
        <v>0.1623909996087595</v>
      </c>
      <c r="CM10" s="130">
        <f>'Raw Adj (EAM)'!O35/'Population (EAM)'!K34*10^5</f>
        <v>4.0126492346884785E-2</v>
      </c>
      <c r="CN10" s="130">
        <f>'Raw Adj (EAM)'!O36/'Population (EAM)'!K35*10^5</f>
        <v>9.8635307530192201E-2</v>
      </c>
      <c r="CO10" s="130">
        <f>'Raw Adj (EAM)'!O37/'Population (EAM)'!K36*10^5</f>
        <v>5.8063403184704106E-2</v>
      </c>
      <c r="CP10" s="130">
        <f>'Raw Adj (EAM)'!O38/'Population (EAM)'!K37*10^5</f>
        <v>1.8896073616986451E-2</v>
      </c>
      <c r="CQ10" s="130">
        <f>'Raw Adj (EAM)'!O39/'Population (EAM)'!K38*10^5</f>
        <v>5.4669797520928792E-2</v>
      </c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>
        <f>'Raw Adj (EAM)'!O54/'Population (EAM)'!K53*10^5</f>
        <v>4.6168928299712066E-2</v>
      </c>
      <c r="DG10" s="130">
        <f>'Raw Adj (EAM)'!O55/'Population (EAM)'!K54*10^5</f>
        <v>5.5519609692702296E-2</v>
      </c>
      <c r="DH10" s="130">
        <f>'Raw Adj (EAM)'!O56/'Population (EAM)'!K55*10^5</f>
        <v>5.468021044444512E-2</v>
      </c>
      <c r="DI10" s="130">
        <f>'Raw Adj (EAM)'!O57/'Population (EAM)'!K56*10^5</f>
        <v>3.2389908859115128E-2</v>
      </c>
      <c r="DJ10" s="130">
        <f>'Raw Adj (EAM)'!O58/'Population (EAM)'!K57*10^5</f>
        <v>7.4776114970626875E-2</v>
      </c>
      <c r="DK10" s="130">
        <f>'Raw Adj (EAM)'!O59/'Population (EAM)'!K58*10^5</f>
        <v>3.1983897173902841E-2</v>
      </c>
      <c r="DL10" s="130">
        <f>'Raw Adj (EAM)'!O52/'Population (EAM)'!K51*10^5</f>
        <v>0</v>
      </c>
      <c r="DM10" s="130">
        <f>'Raw Adj (EAM)'!O53/'Population (EAM)'!K52*10^5</f>
        <v>0</v>
      </c>
      <c r="DN10" s="130">
        <f>'Raw Adj (EAM)'!O54/'Population (EAM)'!K53*10^5</f>
        <v>4.6168928299712066E-2</v>
      </c>
      <c r="DO10" s="131">
        <f>'Raw Adj (EAM)'!O55/'Population (EAM)'!K54*10^5</f>
        <v>5.5519609692702296E-2</v>
      </c>
      <c r="DP10" s="132">
        <f>'Raw Adj (EAM)'!O56/'Population (EAM)'!K55*10^5</f>
        <v>5.468021044444512E-2</v>
      </c>
      <c r="DQ10" s="132">
        <f>'Raw Adj (EAM)'!O57/'Population (EAM)'!K56*10^5</f>
        <v>3.2389908859115128E-2</v>
      </c>
      <c r="DR10" s="132">
        <f>'Raw Adj (EAM)'!O58/'Population (EAM)'!K57*10^5</f>
        <v>7.4776114970626875E-2</v>
      </c>
      <c r="DS10" s="132">
        <f>'Raw Adj (EAM)'!O59/'Population (EAM)'!K58*10^5</f>
        <v>3.1983897173902841E-2</v>
      </c>
      <c r="DT10" s="133">
        <f>'Raw Adj (EAM)'!O60/'Population (EAM)'!K59*10^5</f>
        <v>1.0574967318063504E-2</v>
      </c>
      <c r="DU10" s="130"/>
      <c r="DV10" s="130"/>
      <c r="DW10" s="130"/>
      <c r="DX10" s="130"/>
      <c r="DY10" s="131"/>
      <c r="DZ10" s="130"/>
      <c r="EA10" s="130"/>
      <c r="EB10" s="130"/>
      <c r="EC10" s="130"/>
      <c r="ED10" s="131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</row>
    <row r="11" spans="1:173" ht="17.100000000000001" customHeight="1">
      <c r="A11" s="27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>
        <f>'Raw Adj (EAM)'!P12/'Population (EAM)'!L11*10^5</f>
        <v>0.26482764465161812</v>
      </c>
      <c r="BL11" s="130">
        <f>'Raw Adj (EAM)'!P13/'Population (EAM)'!L12*10^5</f>
        <v>0.30379505117861633</v>
      </c>
      <c r="BM11" s="130">
        <f>'Raw Adj (EAM)'!P14/'Population (EAM)'!L13*10^5</f>
        <v>0.10678975681195842</v>
      </c>
      <c r="BN11" s="130">
        <f>'Raw Adj (EAM)'!P15/'Population (EAM)'!L14*10^5</f>
        <v>0.29466426164502635</v>
      </c>
      <c r="BO11" s="130">
        <f>'Raw Adj (EAM)'!P16/'Population (EAM)'!L15*10^5</f>
        <v>0.10334221111821648</v>
      </c>
      <c r="BP11" s="130">
        <f>'Raw Adj (EAM)'!P17/'Population (EAM)'!L16*10^5</f>
        <v>0.22352476197152907</v>
      </c>
      <c r="BQ11" s="130">
        <f>'Raw Adj (EAM)'!P18/'Population (EAM)'!L17*10^5</f>
        <v>0.20028488522073798</v>
      </c>
      <c r="BR11" s="130">
        <f>'Raw Adj (EAM)'!P19/'Population (EAM)'!L18*10^5</f>
        <v>0.15813489380846543</v>
      </c>
      <c r="BS11" s="130">
        <f>'Raw Adj (EAM)'!P20/'Population (EAM)'!L19*10^5</f>
        <v>0.23340268634821851</v>
      </c>
      <c r="BT11" s="130">
        <f>'Raw Adj (EAM)'!P21/'Population (EAM)'!L20*10^5</f>
        <v>0.13449007607335089</v>
      </c>
      <c r="BU11" s="130">
        <f>'Raw Adj (EAM)'!P22/'Population (EAM)'!L21*10^5</f>
        <v>0.24651690575013957</v>
      </c>
      <c r="BV11" s="130">
        <f>'Raw Adj (EAM)'!P23/'Population (EAM)'!L22*10^5</f>
        <v>0.13071973783446958</v>
      </c>
      <c r="BW11" s="130">
        <f>'Raw Adj (EAM)'!P24/'Population (EAM)'!L23*10^5</f>
        <v>0.2198786295617326</v>
      </c>
      <c r="BX11" s="130">
        <f>'Raw Adj (EAM)'!P25/'Population (EAM)'!L24*10^5</f>
        <v>0.16457216284539855</v>
      </c>
      <c r="BY11" s="130">
        <f>'Raw Adj (EAM)'!P26/'Population (EAM)'!L25*10^5</f>
        <v>7.2729608008868088E-2</v>
      </c>
      <c r="BZ11" s="130">
        <f>'Raw Adj (EAM)'!P27/'Population (EAM)'!L26*10^5</f>
        <v>0.18083243462627197</v>
      </c>
      <c r="CA11" s="130">
        <f>'Raw Adj (EAM)'!P28/'Population (EAM)'!L27*10^5</f>
        <v>0.12697638977427209</v>
      </c>
      <c r="CB11" s="130">
        <f>'Raw Adj (EAM)'!P29/'Population (EAM)'!L28*10^5</f>
        <v>0.12825091566115354</v>
      </c>
      <c r="CC11" s="130">
        <f>'Raw Adj (EAM)'!P30/'Population (EAM)'!L29*10^5</f>
        <v>0.27578758729711339</v>
      </c>
      <c r="CD11" s="130">
        <f>'Raw Adj (EAM)'!P31/'Population (EAM)'!L30*10^5</f>
        <v>0.18564825381294595</v>
      </c>
      <c r="CE11" s="130">
        <f>'Raw Adj (EAM)'!P32/'Population (EAM)'!L31*10^5</f>
        <v>0.13096927554345233</v>
      </c>
      <c r="CF11" s="130">
        <f>'Raw Adj (EAM)'!P33/'Population (EAM)'!L32*10^5</f>
        <v>0.26479345722603093</v>
      </c>
      <c r="CG11" s="130">
        <f>'Raw Adj (EAM)'!P34/'Population (EAM)'!L33*10^5</f>
        <v>7.682820443286062E-2</v>
      </c>
      <c r="CH11" s="130">
        <f>'Raw Adj (EAM)'!P35/'Population (EAM)'!L34*10^5</f>
        <v>0.19605683821058373</v>
      </c>
      <c r="CI11" s="130">
        <f>'Raw Adj (EAM)'!P36/'Population (EAM)'!L35*10^5</f>
        <v>9.986962619517975E-2</v>
      </c>
      <c r="CJ11" s="130">
        <f>'Raw Adj (EAM)'!P37/'Population (EAM)'!L36*10^5</f>
        <v>8.1071816434923213E-2</v>
      </c>
      <c r="CK11" s="130">
        <f>'Raw Adj (EAM)'!P38/'Population (EAM)'!L37*10^5</f>
        <v>0.10206097857699235</v>
      </c>
      <c r="CL11" s="130">
        <f>'Raw Adj (EAM)'!P39/'Population (EAM)'!L38*10^5</f>
        <v>0.20401216442931627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>
        <f>'Raw Adj (EAM)'!P54/'Population (EAM)'!L53*10^5</f>
        <v>0.11164489084758134</v>
      </c>
      <c r="DB11" s="130">
        <f>'Raw Adj (EAM)'!P55/'Population (EAM)'!L54*10^5</f>
        <v>9.9594228215692207E-2</v>
      </c>
      <c r="DC11" s="130">
        <f>'Raw Adj (EAM)'!P56/'Population (EAM)'!L55*10^5</f>
        <v>8.5098323210482552E-2</v>
      </c>
      <c r="DD11" s="130">
        <f>'Raw Adj (EAM)'!P57/'Population (EAM)'!L56*10^5</f>
        <v>5.924756773922539E-2</v>
      </c>
      <c r="DE11" s="130">
        <f>'Raw Adj (EAM)'!P58/'Population (EAM)'!L57*10^5</f>
        <v>8.0877507087180403E-2</v>
      </c>
      <c r="DF11" s="130">
        <f>'Raw Adj (EAM)'!P59/'Population (EAM)'!L58*10^5</f>
        <v>7.8893044924404687E-2</v>
      </c>
      <c r="DG11" s="130">
        <f>'Raw Adj (EAM)'!P52/'Population (EAM)'!L51*10^5</f>
        <v>0</v>
      </c>
      <c r="DH11" s="130">
        <f>'Raw Adj (EAM)'!P53/'Population (EAM)'!L52*10^5</f>
        <v>0</v>
      </c>
      <c r="DI11" s="130">
        <f>'Raw Adj (EAM)'!P54/'Population (EAM)'!L53*10^5</f>
        <v>0.11164489084758134</v>
      </c>
      <c r="DJ11" s="131">
        <f>'Raw Adj (EAM)'!P55/'Population (EAM)'!L54*10^5</f>
        <v>9.9594228215692207E-2</v>
      </c>
      <c r="DK11" s="132">
        <f>'Raw Adj (EAM)'!P56/'Population (EAM)'!L55*10^5</f>
        <v>8.5098323210482552E-2</v>
      </c>
      <c r="DL11" s="132">
        <f>'Raw Adj (EAM)'!P57/'Population (EAM)'!L56*10^5</f>
        <v>5.924756773922539E-2</v>
      </c>
      <c r="DM11" s="132">
        <f>'Raw Adj (EAM)'!P58/'Population (EAM)'!L57*10^5</f>
        <v>8.0877507087180403E-2</v>
      </c>
      <c r="DN11" s="132">
        <f>'Raw Adj (EAM)'!P59/'Population (EAM)'!L58*10^5</f>
        <v>7.8893044924404687E-2</v>
      </c>
      <c r="DO11" s="133">
        <f>'Raw Adj (EAM)'!P60/'Population (EAM)'!L59*10^5</f>
        <v>8.8807363728985664E-2</v>
      </c>
      <c r="DP11" s="130"/>
      <c r="DQ11" s="130"/>
      <c r="DR11" s="130"/>
      <c r="DS11" s="130"/>
      <c r="DT11" s="131"/>
      <c r="DU11" s="130"/>
      <c r="DV11" s="130"/>
      <c r="DW11" s="130"/>
      <c r="DX11" s="130"/>
      <c r="DY11" s="131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</row>
    <row r="12" spans="1:173" ht="17.100000000000001" customHeight="1">
      <c r="A12" s="27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>
        <f>'Raw Adj (EAM)'!Q12/'Population (EAM)'!M11*10^5</f>
        <v>0.27985596746207947</v>
      </c>
      <c r="BG12" s="130">
        <f>'Raw Adj (EAM)'!Q13/'Population (EAM)'!M12*10^5</f>
        <v>0.39206036253591098</v>
      </c>
      <c r="BH12" s="130">
        <f>'Raw Adj (EAM)'!Q14/'Population (EAM)'!M13*10^5</f>
        <v>0.22790667039521981</v>
      </c>
      <c r="BI12" s="130">
        <f>'Raw Adj (EAM)'!Q15/'Population (EAM)'!M14*10^5</f>
        <v>0.45000308252111532</v>
      </c>
      <c r="BJ12" s="130">
        <f>'Raw Adj (EAM)'!Q16/'Population (EAM)'!M15*10^5</f>
        <v>0.17835568984748137</v>
      </c>
      <c r="BK12" s="130">
        <f>'Raw Adj (EAM)'!Q17/'Population (EAM)'!M16*10^5</f>
        <v>0.22084552032529664</v>
      </c>
      <c r="BL12" s="130">
        <f>'Raw Adj (EAM)'!Q18/'Population (EAM)'!M17*10^5</f>
        <v>0.30557617588440839</v>
      </c>
      <c r="BM12" s="130">
        <f>'Raw Adj (EAM)'!Q19/'Population (EAM)'!M18*10^5</f>
        <v>0.40947561044731767</v>
      </c>
      <c r="BN12" s="130">
        <f>'Raw Adj (EAM)'!Q20/'Population (EAM)'!M19*10^5</f>
        <v>0.4269947808427938</v>
      </c>
      <c r="BO12" s="130">
        <f>'Raw Adj (EAM)'!Q21/'Population (EAM)'!M20*10^5</f>
        <v>0.337136514160155</v>
      </c>
      <c r="BP12" s="130">
        <f>'Raw Adj (EAM)'!Q22/'Population (EAM)'!M21*10^5</f>
        <v>0.33241040968128693</v>
      </c>
      <c r="BQ12" s="130">
        <f>'Raw Adj (EAM)'!Q23/'Population (EAM)'!M22*10^5</f>
        <v>0.24597361182793631</v>
      </c>
      <c r="BR12" s="130">
        <f>'Raw Adj (EAM)'!Q24/'Population (EAM)'!M23*10^5</f>
        <v>0.32421331412369447</v>
      </c>
      <c r="BS12" s="130">
        <f>'Raw Adj (EAM)'!Q25/'Population (EAM)'!M24*10^5</f>
        <v>0.27972071564866768</v>
      </c>
      <c r="BT12" s="130">
        <f>'Raw Adj (EAM)'!Q26/'Population (EAM)'!M25*10^5</f>
        <v>0.3358879721145015</v>
      </c>
      <c r="BU12" s="130">
        <f>'Raw Adj (EAM)'!Q27/'Population (EAM)'!M26*10^5</f>
        <v>0.38992066011384202</v>
      </c>
      <c r="BV12" s="130">
        <f>'Raw Adj (EAM)'!Q28/'Population (EAM)'!M27*10^5</f>
        <v>0.13426028938731296</v>
      </c>
      <c r="BW12" s="130">
        <f>'Raw Adj (EAM)'!Q29/'Population (EAM)'!M28*10^5</f>
        <v>0.24434749529438413</v>
      </c>
      <c r="BX12" s="130">
        <f>'Raw Adj (EAM)'!Q30/'Population (EAM)'!M29*10^5</f>
        <v>0.27954583790445137</v>
      </c>
      <c r="BY12" s="130">
        <f>'Raw Adj (EAM)'!Q31/'Population (EAM)'!M30*10^5</f>
        <v>0.20328661603610207</v>
      </c>
      <c r="BZ12" s="130">
        <f>'Raw Adj (EAM)'!Q32/'Population (EAM)'!M31*10^5</f>
        <v>0.22122303152981257</v>
      </c>
      <c r="CA12" s="130">
        <f>'Raw Adj (EAM)'!Q33/'Population (EAM)'!M32*10^5</f>
        <v>0.37032146736326355</v>
      </c>
      <c r="CB12" s="130">
        <f>'Raw Adj (EAM)'!Q34/'Population (EAM)'!M33*10^5</f>
        <v>0.29915530135166224</v>
      </c>
      <c r="CC12" s="130">
        <f>'Raw Adj (EAM)'!Q35/'Population (EAM)'!M34*10^5</f>
        <v>0.1874931494690513</v>
      </c>
      <c r="CD12" s="130">
        <f>'Raw Adj (EAM)'!Q36/'Population (EAM)'!M35*10^5</f>
        <v>0.34043856354898577</v>
      </c>
      <c r="CE12" s="130">
        <f>'Raw Adj (EAM)'!Q37/'Population (EAM)'!M36*10^5</f>
        <v>0.17153402074257995</v>
      </c>
      <c r="CF12" s="130">
        <f>'Raw Adj (EAM)'!Q38/'Population (EAM)'!M37*10^5</f>
        <v>0.40364768338521551</v>
      </c>
      <c r="CG12" s="130">
        <f>'Raw Adj (EAM)'!Q39/'Population (EAM)'!M38*10^5</f>
        <v>0.19505635899920012</v>
      </c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>
        <f>'Raw Adj (EAM)'!Q54/'Population (EAM)'!M53*10^5</f>
        <v>0.3236577393385407</v>
      </c>
      <c r="CW12" s="130">
        <f>'Raw Adj (EAM)'!Q55/'Population (EAM)'!M54*10^5</f>
        <v>0.16320140626200827</v>
      </c>
      <c r="CX12" s="130">
        <f>'Raw Adj (EAM)'!Q56/'Population (EAM)'!M55*10^5</f>
        <v>0.2133095185106445</v>
      </c>
      <c r="CY12" s="130">
        <f>'Raw Adj (EAM)'!Q57/'Population (EAM)'!M56*10^5</f>
        <v>0.20444738485216615</v>
      </c>
      <c r="CZ12" s="130">
        <f>'Raw Adj (EAM)'!Q58/'Population (EAM)'!M57*10^5</f>
        <v>0.19413281454142789</v>
      </c>
      <c r="DA12" s="130">
        <f>'Raw Adj (EAM)'!Q59/'Population (EAM)'!M58*10^5</f>
        <v>0.16905561760763674</v>
      </c>
      <c r="DB12" s="130">
        <f>'Raw Adj (EAM)'!Q52/'Population (EAM)'!M51*10^5</f>
        <v>0</v>
      </c>
      <c r="DC12" s="130">
        <f>'Raw Adj (EAM)'!Q53/'Population (EAM)'!M52*10^5</f>
        <v>0</v>
      </c>
      <c r="DD12" s="130">
        <f>'Raw Adj (EAM)'!Q54/'Population (EAM)'!M53*10^5</f>
        <v>0.3236577393385407</v>
      </c>
      <c r="DE12" s="131">
        <f>'Raw Adj (EAM)'!Q55/'Population (EAM)'!M54*10^5</f>
        <v>0.16320140626200827</v>
      </c>
      <c r="DF12" s="132">
        <f>'Raw Adj (EAM)'!Q56/'Population (EAM)'!M55*10^5</f>
        <v>0.2133095185106445</v>
      </c>
      <c r="DG12" s="132">
        <f>'Raw Adj (EAM)'!Q57/'Population (EAM)'!M56*10^5</f>
        <v>0.20444738485216615</v>
      </c>
      <c r="DH12" s="132">
        <f>'Raw Adj (EAM)'!Q58/'Population (EAM)'!M57*10^5</f>
        <v>0.19413281454142789</v>
      </c>
      <c r="DI12" s="132">
        <f>'Raw Adj (EAM)'!Q59/'Population (EAM)'!M58*10^5</f>
        <v>0.16905561760763674</v>
      </c>
      <c r="DJ12" s="133">
        <f>'Raw Adj (EAM)'!Q60/'Population (EAM)'!M59*10^5</f>
        <v>0.13898948077067899</v>
      </c>
      <c r="DK12" s="130"/>
      <c r="DL12" s="130"/>
      <c r="DM12" s="130"/>
      <c r="DN12" s="130"/>
      <c r="DO12" s="131"/>
      <c r="DP12" s="130"/>
      <c r="DQ12" s="130"/>
      <c r="DR12" s="130"/>
      <c r="DS12" s="130"/>
      <c r="DT12" s="131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</row>
    <row r="13" spans="1:173" ht="17.100000000000001" customHeight="1">
      <c r="A13" s="27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>
        <f>'Raw Adj (EAM)'!R12/'Population (EAM)'!N11*10^5</f>
        <v>0.33369637787983186</v>
      </c>
      <c r="BB13" s="130">
        <f>'Raw Adj (EAM)'!R13/'Population (EAM)'!N12*10^5</f>
        <v>0.40572734868588717</v>
      </c>
      <c r="BC13" s="130">
        <f>'Raw Adj (EAM)'!R14/'Population (EAM)'!N13*10^5</f>
        <v>0.67628917624221174</v>
      </c>
      <c r="BD13" s="130">
        <f>'Raw Adj (EAM)'!R15/'Population (EAM)'!N14*10^5</f>
        <v>0.61624348815506069</v>
      </c>
      <c r="BE13" s="130">
        <f>'Raw Adj (EAM)'!R16/'Population (EAM)'!N15*10^5</f>
        <v>0.48616803328500818</v>
      </c>
      <c r="BF13" s="130">
        <f>'Raw Adj (EAM)'!R17/'Population (EAM)'!N16*10^5</f>
        <v>0.60299563407041112</v>
      </c>
      <c r="BG13" s="130">
        <f>'Raw Adj (EAM)'!R18/'Population (EAM)'!N17*10^5</f>
        <v>0.69409872477310153</v>
      </c>
      <c r="BH13" s="130">
        <f>'Raw Adj (EAM)'!R19/'Population (EAM)'!N18*10^5</f>
        <v>0.52124462792255355</v>
      </c>
      <c r="BI13" s="130">
        <f>'Raw Adj (EAM)'!R20/'Population (EAM)'!N19*10^5</f>
        <v>0.8237249737643596</v>
      </c>
      <c r="BJ13" s="130">
        <f>'Raw Adj (EAM)'!R21/'Population (EAM)'!N20*10^5</f>
        <v>0.58478342078184598</v>
      </c>
      <c r="BK13" s="130">
        <f>'Raw Adj (EAM)'!R22/'Population (EAM)'!N21*10^5</f>
        <v>0.67022176945018241</v>
      </c>
      <c r="BL13" s="130">
        <f>'Raw Adj (EAM)'!R23/'Population (EAM)'!N22*10^5</f>
        <v>0.34193717164343301</v>
      </c>
      <c r="BM13" s="130">
        <f>'Raw Adj (EAM)'!R24/'Population (EAM)'!N23*10^5</f>
        <v>0.60667549312100766</v>
      </c>
      <c r="BN13" s="130">
        <f>'Raw Adj (EAM)'!R25/'Population (EAM)'!N24*10^5</f>
        <v>0.53258004028923611</v>
      </c>
      <c r="BO13" s="130">
        <f>'Raw Adj (EAM)'!R26/'Population (EAM)'!N25*10^5</f>
        <v>0.50245901256143166</v>
      </c>
      <c r="BP13" s="130">
        <f>'Raw Adj (EAM)'!R27/'Population (EAM)'!N26*10^5</f>
        <v>0.58230304693951329</v>
      </c>
      <c r="BQ13" s="130">
        <f>'Raw Adj (EAM)'!R28/'Population (EAM)'!N27*10^5</f>
        <v>0.4261469537513578</v>
      </c>
      <c r="BR13" s="130">
        <f>'Raw Adj (EAM)'!R29/'Population (EAM)'!N28*10^5</f>
        <v>0.57015665751023237</v>
      </c>
      <c r="BS13" s="130">
        <f>'Raw Adj (EAM)'!R30/'Population (EAM)'!N29*10^5</f>
        <v>0.73260087061031587</v>
      </c>
      <c r="BT13" s="130">
        <f>'Raw Adj (EAM)'!R31/'Population (EAM)'!N30*10^5</f>
        <v>0.41466580051274249</v>
      </c>
      <c r="BU13" s="130">
        <f>'Raw Adj (EAM)'!R32/'Population (EAM)'!N31*10^5</f>
        <v>0.55128491241409916</v>
      </c>
      <c r="BV13" s="130">
        <f>'Raw Adj (EAM)'!R33/'Population (EAM)'!N32*10^5</f>
        <v>0.56056595860312475</v>
      </c>
      <c r="BW13" s="130">
        <f>'Raw Adj (EAM)'!R34/'Population (EAM)'!N33*10^5</f>
        <v>0.46992154561895566</v>
      </c>
      <c r="BX13" s="130">
        <f>'Raw Adj (EAM)'!R35/'Population (EAM)'!N34*10^5</f>
        <v>0.54218945590610368</v>
      </c>
      <c r="BY13" s="130">
        <f>'Raw Adj (EAM)'!R36/'Population (EAM)'!N35*10^5</f>
        <v>0.44091279684214418</v>
      </c>
      <c r="BZ13" s="130">
        <f>'Raw Adj (EAM)'!R37/'Population (EAM)'!N36*10^5</f>
        <v>0.43890142896000628</v>
      </c>
      <c r="CA13" s="130">
        <f>'Raw Adj (EAM)'!R38/'Population (EAM)'!N37*10^5</f>
        <v>0.44123571861462035</v>
      </c>
      <c r="CB13" s="130">
        <f>'Raw Adj (EAM)'!R39/'Population (EAM)'!N38*10^5</f>
        <v>0.50322137161036373</v>
      </c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>
        <f>'Raw Adj (EAM)'!R54/'Population (EAM)'!N53*10^5</f>
        <v>0.30899749528561554</v>
      </c>
      <c r="CR13" s="130">
        <f>'Raw Adj (EAM)'!R55/'Population (EAM)'!N54*10^5</f>
        <v>0.44953981171399604</v>
      </c>
      <c r="CS13" s="130">
        <f>'Raw Adj (EAM)'!R56/'Population (EAM)'!N55*10^5</f>
        <v>0.4157187225433599</v>
      </c>
      <c r="CT13" s="130">
        <f>'Raw Adj (EAM)'!R57/'Population (EAM)'!N56*10^5</f>
        <v>0.33238045106126457</v>
      </c>
      <c r="CU13" s="130">
        <f>'Raw Adj (EAM)'!R58/'Population (EAM)'!N57*10^5</f>
        <v>0.22317454807583198</v>
      </c>
      <c r="CV13" s="130">
        <f>'Raw Adj (EAM)'!R59/'Population (EAM)'!N58*10^5</f>
        <v>0.31397425630880249</v>
      </c>
      <c r="CW13" s="130">
        <f>'Raw Adj (EAM)'!R52/'Population (EAM)'!N51*10^5</f>
        <v>0</v>
      </c>
      <c r="CX13" s="130">
        <f>'Raw Adj (EAM)'!R53/'Population (EAM)'!N52*10^5</f>
        <v>0</v>
      </c>
      <c r="CY13" s="130">
        <f>'Raw Adj (EAM)'!R54/'Population (EAM)'!N53*10^5</f>
        <v>0.30899749528561554</v>
      </c>
      <c r="CZ13" s="131">
        <f>'Raw Adj (EAM)'!R55/'Population (EAM)'!N54*10^5</f>
        <v>0.44953981171399604</v>
      </c>
      <c r="DA13" s="132">
        <f>'Raw Adj (EAM)'!R56/'Population (EAM)'!N55*10^5</f>
        <v>0.4157187225433599</v>
      </c>
      <c r="DB13" s="132">
        <f>'Raw Adj (EAM)'!R57/'Population (EAM)'!N56*10^5</f>
        <v>0.33238045106126457</v>
      </c>
      <c r="DC13" s="132">
        <f>'Raw Adj (EAM)'!R58/'Population (EAM)'!N57*10^5</f>
        <v>0.22317454807583198</v>
      </c>
      <c r="DD13" s="132">
        <f>'Raw Adj (EAM)'!R59/'Population (EAM)'!N58*10^5</f>
        <v>0.31397425630880249</v>
      </c>
      <c r="DE13" s="133">
        <f>'Raw Adj (EAM)'!R60/'Population (EAM)'!N59*10^5</f>
        <v>0.16312483112872597</v>
      </c>
      <c r="DF13" s="130"/>
      <c r="DG13" s="130"/>
      <c r="DH13" s="130"/>
      <c r="DI13" s="130"/>
      <c r="DJ13" s="131"/>
      <c r="DK13" s="130"/>
      <c r="DL13" s="130"/>
      <c r="DM13" s="130"/>
      <c r="DN13" s="130"/>
      <c r="DO13" s="131"/>
      <c r="DP13" s="130"/>
      <c r="DQ13" s="130"/>
      <c r="DR13" s="130"/>
      <c r="DS13" s="130"/>
      <c r="DT13" s="131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</row>
    <row r="14" spans="1:173" ht="17.100000000000001" customHeight="1">
      <c r="A14" s="27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>
        <f>'Raw Adj (EAM)'!S12/'Population (EAM)'!O11*10^5</f>
        <v>0.88662464656925033</v>
      </c>
      <c r="AW14" s="130">
        <f>'Raw Adj (EAM)'!S13/'Population (EAM)'!O12*10^5</f>
        <v>0.70228890585436821</v>
      </c>
      <c r="AX14" s="130">
        <f>'Raw Adj (EAM)'!S14/'Population (EAM)'!O13*10^5</f>
        <v>0.66620534360409556</v>
      </c>
      <c r="AY14" s="130">
        <f>'Raw Adj (EAM)'!S15/'Population (EAM)'!O14*10^5</f>
        <v>0.83502305527449516</v>
      </c>
      <c r="AZ14" s="130">
        <f>'Raw Adj (EAM)'!S16/'Population (EAM)'!O15*10^5</f>
        <v>0.88465547948469681</v>
      </c>
      <c r="BA14" s="130">
        <f>'Raw Adj (EAM)'!S17/'Population (EAM)'!O16*10^5</f>
        <v>0.78772787490431206</v>
      </c>
      <c r="BB14" s="130">
        <f>'Raw Adj (EAM)'!S18/'Population (EAM)'!O17*10^5</f>
        <v>0.83219876901158096</v>
      </c>
      <c r="BC14" s="130">
        <f>'Raw Adj (EAM)'!S19/'Population (EAM)'!O18*10^5</f>
        <v>1.0432919485042076</v>
      </c>
      <c r="BD14" s="130">
        <f>'Raw Adj (EAM)'!S20/'Population (EAM)'!O19*10^5</f>
        <v>0.97373353781737626</v>
      </c>
      <c r="BE14" s="130">
        <f>'Raw Adj (EAM)'!S21/'Population (EAM)'!O20*10^5</f>
        <v>0.7460473478949341</v>
      </c>
      <c r="BF14" s="130">
        <f>'Raw Adj (EAM)'!S22/'Population (EAM)'!O21*10^5</f>
        <v>1.0782618209054453</v>
      </c>
      <c r="BG14" s="130">
        <f>'Raw Adj (EAM)'!S23/'Population (EAM)'!O22*10^5</f>
        <v>1.0707025362462188</v>
      </c>
      <c r="BH14" s="130">
        <f>'Raw Adj (EAM)'!S24/'Population (EAM)'!O23*10^5</f>
        <v>1.1091210556108655</v>
      </c>
      <c r="BI14" s="130">
        <f>'Raw Adj (EAM)'!S25/'Population (EAM)'!O24*10^5</f>
        <v>0.91564274916241584</v>
      </c>
      <c r="BJ14" s="130">
        <f>'Raw Adj (EAM)'!S26/'Population (EAM)'!O25*10^5</f>
        <v>0.65233064693537068</v>
      </c>
      <c r="BK14" s="130">
        <f>'Raw Adj (EAM)'!S27/'Population (EAM)'!O26*10^5</f>
        <v>1.1334595383034909</v>
      </c>
      <c r="BL14" s="130">
        <f>'Raw Adj (EAM)'!S28/'Population (EAM)'!O27*10^5</f>
        <v>1.2877340392837118</v>
      </c>
      <c r="BM14" s="130">
        <f>'Raw Adj (EAM)'!S29/'Population (EAM)'!O28*10^5</f>
        <v>0.76498455328846537</v>
      </c>
      <c r="BN14" s="130">
        <f>'Raw Adj (EAM)'!S30/'Population (EAM)'!O29*10^5</f>
        <v>0.70732693089288567</v>
      </c>
      <c r="BO14" s="130">
        <f>'Raw Adj (EAM)'!S31/'Population (EAM)'!O30*10^5</f>
        <v>1.1380085760326291</v>
      </c>
      <c r="BP14" s="130">
        <f>'Raw Adj (EAM)'!S32/'Population (EAM)'!O31*10^5</f>
        <v>0.92037618535824139</v>
      </c>
      <c r="BQ14" s="130">
        <f>'Raw Adj (EAM)'!S33/'Population (EAM)'!O32*10^5</f>
        <v>0.81915568258536453</v>
      </c>
      <c r="BR14" s="130">
        <f>'Raw Adj (EAM)'!S34/'Population (EAM)'!O33*10^5</f>
        <v>0.5418658541087148</v>
      </c>
      <c r="BS14" s="130">
        <f>'Raw Adj (EAM)'!S35/'Population (EAM)'!O34*10^5</f>
        <v>0.60342214105573622</v>
      </c>
      <c r="BT14" s="130">
        <f>'Raw Adj (EAM)'!S36/'Population (EAM)'!O35*10^5</f>
        <v>0.88296864300213573</v>
      </c>
      <c r="BU14" s="130">
        <f>'Raw Adj (EAM)'!S37/'Population (EAM)'!O36*10^5</f>
        <v>0.62874712963384738</v>
      </c>
      <c r="BV14" s="130">
        <f>'Raw Adj (EAM)'!S38/'Population (EAM)'!O37*10^5</f>
        <v>0.74174252485128855</v>
      </c>
      <c r="BW14" s="130">
        <f>'Raw Adj (EAM)'!S39/'Population (EAM)'!O38*10^5</f>
        <v>0.93166652532940397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>
        <f>'Raw Adj (EAM)'!S54/'Population (EAM)'!O53*10^5</f>
        <v>0.60732998235122426</v>
      </c>
      <c r="CM14" s="130">
        <f>'Raw Adj (EAM)'!S55/'Population (EAM)'!O54*10^5</f>
        <v>0.76959798238571298</v>
      </c>
      <c r="CN14" s="130">
        <f>'Raw Adj (EAM)'!S56/'Population (EAM)'!O55*10^5</f>
        <v>0.59741082149962066</v>
      </c>
      <c r="CO14" s="130">
        <f>'Raw Adj (EAM)'!S57/'Population (EAM)'!O56*10^5</f>
        <v>0.76541814574611222</v>
      </c>
      <c r="CP14" s="130">
        <f>'Raw Adj (EAM)'!S58/'Population (EAM)'!O57*10^5</f>
        <v>0.51247667163484323</v>
      </c>
      <c r="CQ14" s="130">
        <f>'Raw Adj (EAM)'!S59/'Population (EAM)'!O58*10^5</f>
        <v>0.49527241840283726</v>
      </c>
      <c r="CR14" s="130">
        <f>'Raw Adj (EAM)'!S52/'Population (EAM)'!O51*10^5</f>
        <v>0</v>
      </c>
      <c r="CS14" s="130">
        <f>'Raw Adj (EAM)'!S53/'Population (EAM)'!O52*10^5</f>
        <v>0</v>
      </c>
      <c r="CT14" s="130">
        <f>'Raw Adj (EAM)'!S54/'Population (EAM)'!O53*10^5</f>
        <v>0.60732998235122426</v>
      </c>
      <c r="CU14" s="131">
        <f>'Raw Adj (EAM)'!S55/'Population (EAM)'!O54*10^5</f>
        <v>0.76959798238571298</v>
      </c>
      <c r="CV14" s="132">
        <f>'Raw Adj (EAM)'!S56/'Population (EAM)'!O55*10^5</f>
        <v>0.59741082149962066</v>
      </c>
      <c r="CW14" s="132">
        <f>'Raw Adj (EAM)'!S57/'Population (EAM)'!O56*10^5</f>
        <v>0.76541814574611222</v>
      </c>
      <c r="CX14" s="132">
        <f>'Raw Adj (EAM)'!S58/'Population (EAM)'!O57*10^5</f>
        <v>0.51247667163484323</v>
      </c>
      <c r="CY14" s="132">
        <f>'Raw Adj (EAM)'!S59/'Population (EAM)'!O58*10^5</f>
        <v>0.49527241840283726</v>
      </c>
      <c r="CZ14" s="133">
        <f>'Raw Adj (EAM)'!S60/'Population (EAM)'!O59*10^5</f>
        <v>0.44120721968474785</v>
      </c>
      <c r="DA14" s="130"/>
      <c r="DB14" s="130"/>
      <c r="DC14" s="130"/>
      <c r="DD14" s="130"/>
      <c r="DE14" s="131"/>
      <c r="DF14" s="130"/>
      <c r="DG14" s="130"/>
      <c r="DH14" s="130"/>
      <c r="DI14" s="130"/>
      <c r="DJ14" s="131"/>
      <c r="DK14" s="130"/>
      <c r="DL14" s="130"/>
      <c r="DM14" s="130"/>
      <c r="DN14" s="130"/>
      <c r="DO14" s="131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</row>
    <row r="15" spans="1:173" ht="17.100000000000001" customHeight="1">
      <c r="A15" s="27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>
        <f>'Raw Adj (EAM)'!T12/'Population (EAM)'!P11*10^5</f>
        <v>1.1512000039071033</v>
      </c>
      <c r="AR15" s="130">
        <f>'Raw Adj (EAM)'!T13/'Population (EAM)'!P12*10^5</f>
        <v>1.180871274611615</v>
      </c>
      <c r="AS15" s="130">
        <f>'Raw Adj (EAM)'!T14/'Population (EAM)'!P13*10^5</f>
        <v>1.2397663315968568</v>
      </c>
      <c r="AT15" s="130">
        <f>'Raw Adj (EAM)'!T15/'Population (EAM)'!P14*10^5</f>
        <v>1.5726689285748476</v>
      </c>
      <c r="AU15" s="130">
        <f>'Raw Adj (EAM)'!T16/'Population (EAM)'!P15*10^5</f>
        <v>1.220363804009573</v>
      </c>
      <c r="AV15" s="130">
        <f>'Raw Adj (EAM)'!T17/'Population (EAM)'!P16*10^5</f>
        <v>1.2421743018980422</v>
      </c>
      <c r="AW15" s="130">
        <f>'Raw Adj (EAM)'!T18/'Population (EAM)'!P17*10^5</f>
        <v>1.1278942512888679</v>
      </c>
      <c r="AX15" s="130">
        <f>'Raw Adj (EAM)'!T19/'Population (EAM)'!P18*10^5</f>
        <v>1.2488645192331709</v>
      </c>
      <c r="AY15" s="130">
        <f>'Raw Adj (EAM)'!T20/'Population (EAM)'!P19*10^5</f>
        <v>1.2362970301217264</v>
      </c>
      <c r="AZ15" s="130">
        <f>'Raw Adj (EAM)'!T21/'Population (EAM)'!P20*10^5</f>
        <v>1.2542701466338284</v>
      </c>
      <c r="BA15" s="130">
        <f>'Raw Adj (EAM)'!T22/'Population (EAM)'!P21*10^5</f>
        <v>1.1416336015749469</v>
      </c>
      <c r="BB15" s="130">
        <f>'Raw Adj (EAM)'!T23/'Population (EAM)'!P22*10^5</f>
        <v>1.2863452133902389</v>
      </c>
      <c r="BC15" s="130">
        <f>'Raw Adj (EAM)'!T24/'Population (EAM)'!P23*10^5</f>
        <v>1.559697126782102</v>
      </c>
      <c r="BD15" s="130">
        <f>'Raw Adj (EAM)'!T25/'Population (EAM)'!P24*10^5</f>
        <v>1.2285557513225018</v>
      </c>
      <c r="BE15" s="130">
        <f>'Raw Adj (EAM)'!T26/'Population (EAM)'!P25*10^5</f>
        <v>1.3939276089150641</v>
      </c>
      <c r="BF15" s="130">
        <f>'Raw Adj (EAM)'!T27/'Population (EAM)'!P26*10^5</f>
        <v>1.2655692895268777</v>
      </c>
      <c r="BG15" s="130">
        <f>'Raw Adj (EAM)'!T28/'Population (EAM)'!P27*10^5</f>
        <v>1.0430789521061954</v>
      </c>
      <c r="BH15" s="130">
        <f>'Raw Adj (EAM)'!T29/'Population (EAM)'!P28*10^5</f>
        <v>1.4624287003855341</v>
      </c>
      <c r="BI15" s="130">
        <f>'Raw Adj (EAM)'!T30/'Population (EAM)'!P29*10^5</f>
        <v>1.148588303138526</v>
      </c>
      <c r="BJ15" s="130">
        <f>'Raw Adj (EAM)'!T31/'Population (EAM)'!P30*10^5</f>
        <v>1.3501531664382751</v>
      </c>
      <c r="BK15" s="130">
        <f>'Raw Adj (EAM)'!T32/'Population (EAM)'!P31*10^5</f>
        <v>0.90226723350922078</v>
      </c>
      <c r="BL15" s="130">
        <f>'Raw Adj (EAM)'!T33/'Population (EAM)'!P32*10^5</f>
        <v>1.4023640189638451</v>
      </c>
      <c r="BM15" s="130">
        <f>'Raw Adj (EAM)'!T34/'Population (EAM)'!P33*10^5</f>
        <v>1.2224561690333726</v>
      </c>
      <c r="BN15" s="130">
        <f>'Raw Adj (EAM)'!T35/'Population (EAM)'!P34*10^5</f>
        <v>0.86453046080076135</v>
      </c>
      <c r="BO15" s="130">
        <f>'Raw Adj (EAM)'!T36/'Population (EAM)'!P35*10^5</f>
        <v>1.1867535803710545</v>
      </c>
      <c r="BP15" s="130">
        <f>'Raw Adj (EAM)'!T37/'Population (EAM)'!P36*10^5</f>
        <v>1.0190979464717786</v>
      </c>
      <c r="BQ15" s="130">
        <f>'Raw Adj (EAM)'!T38/'Population (EAM)'!P37*10^5</f>
        <v>0.93014598616113708</v>
      </c>
      <c r="BR15" s="130">
        <f>'Raw Adj (EAM)'!T39/'Population (EAM)'!P38*10^5</f>
        <v>0.86821257455589429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>
        <f>'Raw Adj (EAM)'!T54/'Population (EAM)'!P53*10^5</f>
        <v>0.78265552487469159</v>
      </c>
      <c r="CH15" s="130">
        <f>'Raw Adj (EAM)'!T55/'Population (EAM)'!P54*10^5</f>
        <v>0.96042543004849423</v>
      </c>
      <c r="CI15" s="130">
        <f>'Raw Adj (EAM)'!T56/'Population (EAM)'!P55*10^5</f>
        <v>0.78144536134033515</v>
      </c>
      <c r="CJ15" s="130">
        <f>'Raw Adj (EAM)'!T57/'Population (EAM)'!P56*10^5</f>
        <v>0.61305568286678569</v>
      </c>
      <c r="CK15" s="130">
        <f>'Raw Adj (EAM)'!T58/'Population (EAM)'!P57*10^5</f>
        <v>0.88788612564476566</v>
      </c>
      <c r="CL15" s="130">
        <f>'Raw Adj (EAM)'!T59/'Population (EAM)'!P58*10^5</f>
        <v>0.73506855249320546</v>
      </c>
      <c r="CM15" s="130">
        <f>'Raw Adj (EAM)'!T52/'Population (EAM)'!P51*10^5</f>
        <v>0</v>
      </c>
      <c r="CN15" s="130">
        <f>'Raw Adj (EAM)'!T53/'Population (EAM)'!P52*10^5</f>
        <v>0</v>
      </c>
      <c r="CO15" s="130">
        <f>'Raw Adj (EAM)'!T54/'Population (EAM)'!P53*10^5</f>
        <v>0.78265552487469159</v>
      </c>
      <c r="CP15" s="131">
        <f>'Raw Adj (EAM)'!T55/'Population (EAM)'!P54*10^5</f>
        <v>0.96042543004849423</v>
      </c>
      <c r="CQ15" s="132">
        <f>'Raw Adj (EAM)'!T56/'Population (EAM)'!P55*10^5</f>
        <v>0.78144536134033515</v>
      </c>
      <c r="CR15" s="132">
        <f>'Raw Adj (EAM)'!T57/'Population (EAM)'!P56*10^5</f>
        <v>0.61305568286678569</v>
      </c>
      <c r="CS15" s="132">
        <f>'Raw Adj (EAM)'!T58/'Population (EAM)'!P57*10^5</f>
        <v>0.88788612564476566</v>
      </c>
      <c r="CT15" s="132">
        <f>'Raw Adj (EAM)'!T59/'Population (EAM)'!P58*10^5</f>
        <v>0.73506855249320546</v>
      </c>
      <c r="CU15" s="133">
        <f>'Raw Adj (EAM)'!T60/'Population (EAM)'!P59*10^5</f>
        <v>0.68514850830175544</v>
      </c>
      <c r="CV15" s="130"/>
      <c r="CW15" s="130"/>
      <c r="CX15" s="130"/>
      <c r="CY15" s="130"/>
      <c r="CZ15" s="131"/>
      <c r="DA15" s="130"/>
      <c r="DB15" s="130"/>
      <c r="DC15" s="130"/>
      <c r="DD15" s="130"/>
      <c r="DE15" s="131"/>
      <c r="DF15" s="130"/>
      <c r="DG15" s="130"/>
      <c r="DH15" s="130"/>
      <c r="DI15" s="130"/>
      <c r="DJ15" s="131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</row>
    <row r="16" spans="1:173" ht="17.100000000000001" customHeight="1">
      <c r="A16" s="27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>
        <f>'Raw Adj (EAM)'!U12/'Population (EAM)'!Q11*10^5</f>
        <v>1.7259774596427864</v>
      </c>
      <c r="AM16" s="130">
        <f>'Raw Adj (EAM)'!U13/'Population (EAM)'!Q12*10^5</f>
        <v>2.1793924654399506</v>
      </c>
      <c r="AN16" s="130">
        <f>'Raw Adj (EAM)'!U14/'Population (EAM)'!Q13*10^5</f>
        <v>1.8832672145952332</v>
      </c>
      <c r="AO16" s="130">
        <f>'Raw Adj (EAM)'!U15/'Population (EAM)'!Q14*10^5</f>
        <v>1.6378159637921994</v>
      </c>
      <c r="AP16" s="130">
        <f>'Raw Adj (EAM)'!U16/'Population (EAM)'!Q15*10^5</f>
        <v>1.9484400407816971</v>
      </c>
      <c r="AQ16" s="130">
        <f>'Raw Adj (EAM)'!U17/'Population (EAM)'!Q16*10^5</f>
        <v>1.8399233253770588</v>
      </c>
      <c r="AR16" s="130">
        <f>'Raw Adj (EAM)'!U18/'Population (EAM)'!Q17*10^5</f>
        <v>2.0316472595980821</v>
      </c>
      <c r="AS16" s="130">
        <f>'Raw Adj (EAM)'!U19/'Population (EAM)'!Q18*10^5</f>
        <v>2.2544134241711649</v>
      </c>
      <c r="AT16" s="130">
        <f>'Raw Adj (EAM)'!U20/'Population (EAM)'!Q19*10^5</f>
        <v>1.7792680495623205</v>
      </c>
      <c r="AU16" s="130">
        <f>'Raw Adj (EAM)'!U21/'Population (EAM)'!Q20*10^5</f>
        <v>1.9194072870297652</v>
      </c>
      <c r="AV16" s="130">
        <f>'Raw Adj (EAM)'!U22/'Population (EAM)'!Q21*10^5</f>
        <v>1.7840703922813979</v>
      </c>
      <c r="AW16" s="130">
        <f>'Raw Adj (EAM)'!U23/'Population (EAM)'!Q22*10^5</f>
        <v>1.8728671262422476</v>
      </c>
      <c r="AX16" s="130">
        <f>'Raw Adj (EAM)'!U24/'Population (EAM)'!Q23*10^5</f>
        <v>1.7809629999903596</v>
      </c>
      <c r="AY16" s="130">
        <f>'Raw Adj (EAM)'!U25/'Population (EAM)'!Q24*10^5</f>
        <v>1.8545516841531571</v>
      </c>
      <c r="AZ16" s="130">
        <f>'Raw Adj (EAM)'!U26/'Population (EAM)'!Q25*10^5</f>
        <v>1.4243865369294346</v>
      </c>
      <c r="BA16" s="130">
        <f>'Raw Adj (EAM)'!U27/'Population (EAM)'!Q26*10^5</f>
        <v>1.758006035922637</v>
      </c>
      <c r="BB16" s="130">
        <f>'Raw Adj (EAM)'!U28/'Population (EAM)'!Q27*10^5</f>
        <v>1.5585838205618414</v>
      </c>
      <c r="BC16" s="130">
        <f>'Raw Adj (EAM)'!U29/'Population (EAM)'!Q28*10^5</f>
        <v>1.3650859401229321</v>
      </c>
      <c r="BD16" s="130">
        <f>'Raw Adj (EAM)'!U30/'Population (EAM)'!Q29*10^5</f>
        <v>1.7248576130040467</v>
      </c>
      <c r="BE16" s="130">
        <f>'Raw Adj (EAM)'!U31/'Population (EAM)'!Q30*10^5</f>
        <v>1.8557001616092157</v>
      </c>
      <c r="BF16" s="130">
        <f>'Raw Adj (EAM)'!U32/'Population (EAM)'!Q31*10^5</f>
        <v>1.4766539169906385</v>
      </c>
      <c r="BG16" s="130">
        <f>'Raw Adj (EAM)'!U33/'Population (EAM)'!Q32*10^5</f>
        <v>1.1874592642998971</v>
      </c>
      <c r="BH16" s="130">
        <f>'Raw Adj (EAM)'!U34/'Population (EAM)'!Q33*10^5</f>
        <v>1.8189128176197804</v>
      </c>
      <c r="BI16" s="130">
        <f>'Raw Adj (EAM)'!U35/'Population (EAM)'!Q34*10^5</f>
        <v>1.4324981789366902</v>
      </c>
      <c r="BJ16" s="130">
        <f>'Raw Adj (EAM)'!U36/'Population (EAM)'!Q35*10^5</f>
        <v>1.5633507476192745</v>
      </c>
      <c r="BK16" s="130">
        <f>'Raw Adj (EAM)'!U37/'Population (EAM)'!Q36*10^5</f>
        <v>1.940903562421739</v>
      </c>
      <c r="BL16" s="130">
        <f>'Raw Adj (EAM)'!U38/'Population (EAM)'!Q37*10^5</f>
        <v>1.1113972518003841</v>
      </c>
      <c r="BM16" s="130">
        <f>'Raw Adj (EAM)'!U39/'Population (EAM)'!Q38*10^5</f>
        <v>2.3008408485065757</v>
      </c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>
        <f>'Raw Adj (EAM)'!U54/'Population (EAM)'!Q53*10^5</f>
        <v>1.1934615674776952</v>
      </c>
      <c r="CC16" s="130">
        <f>'Raw Adj (EAM)'!U55/'Population (EAM)'!Q54*10^5</f>
        <v>1.3308048042053433</v>
      </c>
      <c r="CD16" s="130">
        <f>'Raw Adj (EAM)'!U56/'Population (EAM)'!Q55*10^5</f>
        <v>1.2074427800573613</v>
      </c>
      <c r="CE16" s="130">
        <f>'Raw Adj (EAM)'!U57/'Population (EAM)'!Q56*10^5</f>
        <v>1.414324951700803</v>
      </c>
      <c r="CF16" s="130">
        <f>'Raw Adj (EAM)'!U58/'Population (EAM)'!Q57*10^5</f>
        <v>1.1063236171533675</v>
      </c>
      <c r="CG16" s="130">
        <f>'Raw Adj (EAM)'!U59/'Population (EAM)'!Q58*10^5</f>
        <v>1.0417605336314157</v>
      </c>
      <c r="CH16" s="130">
        <f>'Raw Adj (EAM)'!U52/'Population (EAM)'!Q51*10^5</f>
        <v>0</v>
      </c>
      <c r="CI16" s="131">
        <f>'Raw Adj (EAM)'!U53/'Population (EAM)'!Q52*10^5</f>
        <v>0</v>
      </c>
      <c r="CJ16" s="131">
        <f>'Raw Adj (EAM)'!U54/'Population (EAM)'!Q53*10^5</f>
        <v>1.1934615674776952</v>
      </c>
      <c r="CK16" s="131">
        <f>'Raw Adj (EAM)'!U55/'Population (EAM)'!Q54*10^5</f>
        <v>1.3308048042053433</v>
      </c>
      <c r="CL16" s="133">
        <f>'Raw Adj (EAM)'!U56/'Population (EAM)'!Q55*10^5</f>
        <v>1.2074427800573613</v>
      </c>
      <c r="CM16" s="133">
        <f>'Raw Adj (EAM)'!U57/'Population (EAM)'!Q56*10^5</f>
        <v>1.414324951700803</v>
      </c>
      <c r="CN16" s="133">
        <f>'Raw Adj (EAM)'!U58/'Population (EAM)'!Q57*10^5</f>
        <v>1.1063236171533675</v>
      </c>
      <c r="CO16" s="133">
        <f>'Raw Adj (EAM)'!U59/'Population (EAM)'!Q58*10^5</f>
        <v>1.0417605336314157</v>
      </c>
      <c r="CP16" s="133">
        <f>'Raw Adj (EAM)'!U60/'Population (EAM)'!Q59*10^5</f>
        <v>1.0982149300750865</v>
      </c>
      <c r="CQ16" s="130"/>
      <c r="CR16" s="130"/>
      <c r="CS16" s="130"/>
      <c r="CT16" s="130"/>
      <c r="CU16" s="131"/>
      <c r="CV16" s="130"/>
      <c r="CW16" s="130"/>
      <c r="CX16" s="130"/>
      <c r="CY16" s="130"/>
      <c r="CZ16" s="131"/>
      <c r="DA16" s="130"/>
      <c r="DB16" s="130"/>
      <c r="DC16" s="130"/>
      <c r="DD16" s="130"/>
      <c r="DE16" s="131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</row>
    <row r="17" spans="1:173" ht="17.100000000000001" customHeight="1">
      <c r="A17" s="27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>
        <f>'Raw Adj (EAM)'!V12/'Population (EAM)'!R11*10^5</f>
        <v>2.1553432349338033</v>
      </c>
      <c r="AH17" s="130">
        <f>'Raw Adj (EAM)'!V13/'Population (EAM)'!R12*10^5</f>
        <v>2.9042633234768487</v>
      </c>
      <c r="AI17" s="130">
        <f>'Raw Adj (EAM)'!V14/'Population (EAM)'!R13*10^5</f>
        <v>2.1581745767034861</v>
      </c>
      <c r="AJ17" s="130">
        <f>'Raw Adj (EAM)'!V15/'Population (EAM)'!R14*10^5</f>
        <v>2.7891509634297935</v>
      </c>
      <c r="AK17" s="130">
        <f>'Raw Adj (EAM)'!V16/'Population (EAM)'!R15*10^5</f>
        <v>2.0845135358499545</v>
      </c>
      <c r="AL17" s="130">
        <f>'Raw Adj (EAM)'!V17/'Population (EAM)'!R16*10^5</f>
        <v>1.5520432948446494</v>
      </c>
      <c r="AM17" s="130">
        <f>'Raw Adj (EAM)'!V18/'Population (EAM)'!R17*10^5</f>
        <v>2.0353783652073587</v>
      </c>
      <c r="AN17" s="130">
        <f>'Raw Adj (EAM)'!V19/'Population (EAM)'!R18*10^5</f>
        <v>2.682925576215351</v>
      </c>
      <c r="AO17" s="130">
        <f>'Raw Adj (EAM)'!V20/'Population (EAM)'!R19*10^5</f>
        <v>2.7413860335892521</v>
      </c>
      <c r="AP17" s="130">
        <f>'Raw Adj (EAM)'!V21/'Population (EAM)'!R20*10^5</f>
        <v>2.5856681366465097</v>
      </c>
      <c r="AQ17" s="130">
        <f>'Raw Adj (EAM)'!V22/'Population (EAM)'!R21*10^5</f>
        <v>2.608833183053672</v>
      </c>
      <c r="AR17" s="130">
        <f>'Raw Adj (EAM)'!V23/'Population (EAM)'!R22*10^5</f>
        <v>2.4658650568213036</v>
      </c>
      <c r="AS17" s="130">
        <f>'Raw Adj (EAM)'!V24/'Population (EAM)'!R23*10^5</f>
        <v>3.1625973526530085</v>
      </c>
      <c r="AT17" s="130">
        <f>'Raw Adj (EAM)'!V25/'Population (EAM)'!R24*10^5</f>
        <v>2.7039425249976885</v>
      </c>
      <c r="AU17" s="130">
        <f>'Raw Adj (EAM)'!V26/'Population (EAM)'!R25*10^5</f>
        <v>2.8797796886258782</v>
      </c>
      <c r="AV17" s="130">
        <f>'Raw Adj (EAM)'!V27/'Population (EAM)'!R26*10^5</f>
        <v>2.3871343817999997</v>
      </c>
      <c r="AW17" s="130">
        <f>'Raw Adj (EAM)'!V28/'Population (EAM)'!R27*10^5</f>
        <v>2.2055575639496405</v>
      </c>
      <c r="AX17" s="130">
        <f>'Raw Adj (EAM)'!V29/'Population (EAM)'!R28*10^5</f>
        <v>2.0952390929709965</v>
      </c>
      <c r="AY17" s="130">
        <f>'Raw Adj (EAM)'!V30/'Population (EAM)'!R29*10^5</f>
        <v>2.3124549982432883</v>
      </c>
      <c r="AZ17" s="130">
        <f>'Raw Adj (EAM)'!V31/'Population (EAM)'!R30*10^5</f>
        <v>2.318459925697391</v>
      </c>
      <c r="BA17" s="130">
        <f>'Raw Adj (EAM)'!V32/'Population (EAM)'!R31*10^5</f>
        <v>2.6139572246007554</v>
      </c>
      <c r="BB17" s="130">
        <f>'Raw Adj (EAM)'!V33/'Population (EAM)'!R32*10^5</f>
        <v>2.4950437204016085</v>
      </c>
      <c r="BC17" s="130">
        <f>'Raw Adj (EAM)'!V34/'Population (EAM)'!R33*10^5</f>
        <v>1.7895674481260324</v>
      </c>
      <c r="BD17" s="130">
        <f>'Raw Adj (EAM)'!V35/'Population (EAM)'!R34*10^5</f>
        <v>2.4373951402143246</v>
      </c>
      <c r="BE17" s="130">
        <f>'Raw Adj (EAM)'!V36/'Population (EAM)'!R35*10^5</f>
        <v>2.3874666405254987</v>
      </c>
      <c r="BF17" s="130">
        <f>'Raw Adj (EAM)'!V37/'Population (EAM)'!R36*10^5</f>
        <v>2.8999613884173203</v>
      </c>
      <c r="BG17" s="130">
        <f>'Raw Adj (EAM)'!V38/'Population (EAM)'!R37*10^5</f>
        <v>2.4063914847521728</v>
      </c>
      <c r="BH17" s="130">
        <f>'Raw Adj (EAM)'!V39/'Population (EAM)'!R38*10^5</f>
        <v>2.8176450087796061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>
        <f>'Raw Adj (EAM)'!V54/'Population (EAM)'!R53*10^5</f>
        <v>2.2623020998720413</v>
      </c>
      <c r="BX17" s="130">
        <f>'Raw Adj (EAM)'!V55/'Population (EAM)'!R54*10^5</f>
        <v>1.9832883168203919</v>
      </c>
      <c r="BY17" s="130">
        <f>'Raw Adj (EAM)'!V56/'Population (EAM)'!R55*10^5</f>
        <v>1.4623660107142682</v>
      </c>
      <c r="BZ17" s="130">
        <f>'Raw Adj (EAM)'!V57/'Population (EAM)'!R56*10^5</f>
        <v>1.35368717312215</v>
      </c>
      <c r="CA17" s="130">
        <f>'Raw Adj (EAM)'!V58/'Population (EAM)'!R57*10^5</f>
        <v>1.694527010609252</v>
      </c>
      <c r="CB17" s="130">
        <f>'Raw Adj (EAM)'!V59/'Population (EAM)'!R58*10^5</f>
        <v>2.0965570886418261</v>
      </c>
      <c r="CC17" s="130">
        <f>'Raw Adj (EAM)'!V52/'Population (EAM)'!R51*10^5</f>
        <v>0</v>
      </c>
      <c r="CD17" s="130">
        <f>'Raw Adj (EAM)'!V53/'Population (EAM)'!R52*10^5</f>
        <v>0</v>
      </c>
      <c r="CE17" s="131">
        <f>'Raw Adj (EAM)'!V54/'Population (EAM)'!R53*10^5</f>
        <v>2.2623020998720413</v>
      </c>
      <c r="CF17" s="131">
        <f>'Raw Adj (EAM)'!V55/'Population (EAM)'!R54*10^5</f>
        <v>1.9832883168203919</v>
      </c>
      <c r="CG17" s="133">
        <f>'Raw Adj (EAM)'!V56/'Population (EAM)'!R55*10^5</f>
        <v>1.4623660107142682</v>
      </c>
      <c r="CH17" s="133">
        <f>'Raw Adj (EAM)'!V57/'Population (EAM)'!R56*10^5</f>
        <v>1.35368717312215</v>
      </c>
      <c r="CI17" s="133">
        <f>'Raw Adj (EAM)'!V58/'Population (EAM)'!R57*10^5</f>
        <v>1.694527010609252</v>
      </c>
      <c r="CJ17" s="133">
        <f>'Raw Adj (EAM)'!V59/'Population (EAM)'!R58*10^5</f>
        <v>2.0965570886418261</v>
      </c>
      <c r="CK17" s="133">
        <f>'Raw Adj (EAM)'!V60/'Population (EAM)'!R59*10^5</f>
        <v>1.3408212738874756</v>
      </c>
      <c r="CL17" s="130"/>
      <c r="CM17" s="130"/>
      <c r="CN17" s="130"/>
      <c r="CO17" s="130"/>
      <c r="CP17" s="131"/>
      <c r="CQ17" s="130"/>
      <c r="CR17" s="130"/>
      <c r="CS17" s="130"/>
      <c r="CT17" s="130"/>
      <c r="CU17" s="131"/>
      <c r="CV17" s="130"/>
      <c r="CW17" s="130"/>
      <c r="CX17" s="130"/>
      <c r="CY17" s="130"/>
      <c r="CZ17" s="131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</row>
    <row r="18" spans="1:173" ht="17.100000000000001" customHeight="1">
      <c r="A18" s="27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>
        <f>'Raw Adj (EAM)'!W12/'Population (EAM)'!S11*10^5</f>
        <v>3.6221953643143725</v>
      </c>
      <c r="AC18" s="130">
        <f>'Raw Adj (EAM)'!W13/'Population (EAM)'!S12*10^5</f>
        <v>3.7377326446560937</v>
      </c>
      <c r="AD18" s="130">
        <f>'Raw Adj (EAM)'!W14/'Population (EAM)'!S13*10^5</f>
        <v>3.0646226768457541</v>
      </c>
      <c r="AE18" s="130">
        <f>'Raw Adj (EAM)'!W15/'Population (EAM)'!S14*10^5</f>
        <v>3.3277095042711147</v>
      </c>
      <c r="AF18" s="130">
        <f>'Raw Adj (EAM)'!W16/'Population (EAM)'!S15*10^5</f>
        <v>3.1406014793315937</v>
      </c>
      <c r="AG18" s="130">
        <f>'Raw Adj (EAM)'!W17/'Population (EAM)'!S16*10^5</f>
        <v>3.3900423861237088</v>
      </c>
      <c r="AH18" s="130">
        <f>'Raw Adj (EAM)'!W18/'Population (EAM)'!S17*10^5</f>
        <v>3.1994253419256831</v>
      </c>
      <c r="AI18" s="130">
        <f>'Raw Adj (EAM)'!W19/'Population (EAM)'!S18*10^5</f>
        <v>5.3839772836039943</v>
      </c>
      <c r="AJ18" s="130">
        <f>'Raw Adj (EAM)'!W20/'Population (EAM)'!S19*10^5</f>
        <v>3.8544148950009198</v>
      </c>
      <c r="AK18" s="130">
        <f>'Raw Adj (EAM)'!W21/'Population (EAM)'!S20*10^5</f>
        <v>3.6148464524453048</v>
      </c>
      <c r="AL18" s="130">
        <f>'Raw Adj (EAM)'!W22/'Population (EAM)'!S21*10^5</f>
        <v>4.2154961638984911</v>
      </c>
      <c r="AM18" s="130">
        <f>'Raw Adj (EAM)'!W23/'Population (EAM)'!S22*10^5</f>
        <v>4.2411298716192674</v>
      </c>
      <c r="AN18" s="130">
        <f>'Raw Adj (EAM)'!W24/'Population (EAM)'!S23*10^5</f>
        <v>3.9073648731295614</v>
      </c>
      <c r="AO18" s="130">
        <f>'Raw Adj (EAM)'!W25/'Population (EAM)'!S24*10^5</f>
        <v>4.7378525409061618</v>
      </c>
      <c r="AP18" s="130">
        <f>'Raw Adj (EAM)'!W26/'Population (EAM)'!S25*10^5</f>
        <v>3.9581377656506187</v>
      </c>
      <c r="AQ18" s="130">
        <f>'Raw Adj (EAM)'!W27/'Population (EAM)'!S26*10^5</f>
        <v>3.0870620359364094</v>
      </c>
      <c r="AR18" s="130">
        <f>'Raw Adj (EAM)'!W28/'Population (EAM)'!S27*10^5</f>
        <v>3.1297244168110647</v>
      </c>
      <c r="AS18" s="130">
        <f>'Raw Adj (EAM)'!W29/'Population (EAM)'!S28*10^5</f>
        <v>3.67527308427539</v>
      </c>
      <c r="AT18" s="130">
        <f>'Raw Adj (EAM)'!W30/'Population (EAM)'!S29*10^5</f>
        <v>2.2510599678623673</v>
      </c>
      <c r="AU18" s="130">
        <f>'Raw Adj (EAM)'!W31/'Population (EAM)'!S30*10^5</f>
        <v>4.2887547593161921</v>
      </c>
      <c r="AV18" s="130">
        <f>'Raw Adj (EAM)'!W32/'Population (EAM)'!S31*10^5</f>
        <v>3.4171305845547146</v>
      </c>
      <c r="AW18" s="130">
        <f>'Raw Adj (EAM)'!W33/'Population (EAM)'!S32*10^5</f>
        <v>3.0328338929874672</v>
      </c>
      <c r="AX18" s="130">
        <f>'Raw Adj (EAM)'!W34/'Population (EAM)'!S33*10^5</f>
        <v>3.1909076536820904</v>
      </c>
      <c r="AY18" s="130">
        <f>'Raw Adj (EAM)'!W35/'Population (EAM)'!S34*10^5</f>
        <v>2.4894062949031235</v>
      </c>
      <c r="AZ18" s="130">
        <f>'Raw Adj (EAM)'!W36/'Population (EAM)'!S35*10^5</f>
        <v>3.2122371048574214</v>
      </c>
      <c r="BA18" s="130">
        <f>'Raw Adj (EAM)'!W37/'Population (EAM)'!S36*10^5</f>
        <v>3.0289498371290402</v>
      </c>
      <c r="BB18" s="130">
        <f>'Raw Adj (EAM)'!W38/'Population (EAM)'!S37*10^5</f>
        <v>3.3388668539463136</v>
      </c>
      <c r="BC18" s="130">
        <f>'Raw Adj (EAM)'!W39/'Population (EAM)'!S38*10^5</f>
        <v>3.4863346142126703</v>
      </c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f>'Raw Adj (EAM)'!W54/'Population (EAM)'!S53*10^5</f>
        <v>2.5800704495025895</v>
      </c>
      <c r="BS18" s="130">
        <f>'Raw Adj (EAM)'!W55/'Population (EAM)'!S54*10^5</f>
        <v>2.5256853176500305</v>
      </c>
      <c r="BT18" s="130">
        <f>'Raw Adj (EAM)'!W56/'Population (EAM)'!S55*10^5</f>
        <v>2.7723577450434207</v>
      </c>
      <c r="BU18" s="130">
        <f>'Raw Adj (EAM)'!W57/'Population (EAM)'!S56*10^5</f>
        <v>3.0091827360607133</v>
      </c>
      <c r="BV18" s="130">
        <f>'Raw Adj (EAM)'!W58/'Population (EAM)'!S57*10^5</f>
        <v>2.0317197056079608</v>
      </c>
      <c r="BW18" s="130">
        <f>'Raw Adj (EAM)'!W59/'Population (EAM)'!S58*10^5</f>
        <v>1.8040381590151393</v>
      </c>
      <c r="BX18" s="130">
        <f>'Raw Adj (EAM)'!W52/'Population (EAM)'!S51*10^5</f>
        <v>0</v>
      </c>
      <c r="BY18" s="130">
        <f>'Raw Adj (EAM)'!W53/'Population (EAM)'!S52*10^5</f>
        <v>0</v>
      </c>
      <c r="BZ18" s="130">
        <f>'Raw Adj (EAM)'!W54/'Population (EAM)'!S53*10^5</f>
        <v>2.5800704495025895</v>
      </c>
      <c r="CA18" s="131">
        <f>'Raw Adj (EAM)'!W55/'Population (EAM)'!S54*10^5</f>
        <v>2.5256853176500305</v>
      </c>
      <c r="CB18" s="133">
        <f>'Raw Adj (EAM)'!W56/'Population (EAM)'!S55*10^5</f>
        <v>2.7723577450434207</v>
      </c>
      <c r="CC18" s="133">
        <f>'Raw Adj (EAM)'!W57/'Population (EAM)'!S56*10^5</f>
        <v>3.0091827360607133</v>
      </c>
      <c r="CD18" s="133">
        <f>'Raw Adj (EAM)'!W58/'Population (EAM)'!S57*10^5</f>
        <v>2.0317197056079608</v>
      </c>
      <c r="CE18" s="133">
        <f>'Raw Adj (EAM)'!W59/'Population (EAM)'!S58*10^5</f>
        <v>1.8040381590151393</v>
      </c>
      <c r="CF18" s="133">
        <f>'Raw Adj (EAM)'!W60/'Population (EAM)'!S59*10^5</f>
        <v>2.4610040023069928</v>
      </c>
      <c r="CG18" s="130"/>
      <c r="CH18" s="130"/>
      <c r="CI18" s="130"/>
      <c r="CJ18" s="130"/>
      <c r="CK18" s="131"/>
      <c r="CL18" s="130"/>
      <c r="CM18" s="130"/>
      <c r="CN18" s="130"/>
      <c r="CO18" s="130"/>
      <c r="CP18" s="131"/>
      <c r="CQ18" s="130"/>
      <c r="CR18" s="130"/>
      <c r="CS18" s="130"/>
      <c r="CT18" s="130"/>
      <c r="CU18" s="131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</row>
    <row r="19" spans="1:173" ht="17.100000000000001" customHeight="1">
      <c r="A19" s="27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>
        <f>'Raw Adj (EAM)'!X12/'Population (EAM)'!T11*10^5</f>
        <v>8.7651963271171258</v>
      </c>
      <c r="X19" s="130">
        <f>'Raw Adj (EAM)'!X13/'Population (EAM)'!T12*10^5</f>
        <v>5.3647520462697083</v>
      </c>
      <c r="Y19" s="130">
        <f>'Raw Adj (EAM)'!X14/'Population (EAM)'!T13*10^5</f>
        <v>5.9158033291183241</v>
      </c>
      <c r="Z19" s="130">
        <f>'Raw Adj (EAM)'!X15/'Population (EAM)'!T14*10^5</f>
        <v>5.7285662114843436</v>
      </c>
      <c r="AA19" s="130">
        <f>'Raw Adj (EAM)'!X16/'Population (EAM)'!T15*10^5</f>
        <v>4.8169335859547395</v>
      </c>
      <c r="AB19" s="130">
        <f>'Raw Adj (EAM)'!X17/'Population (EAM)'!T16*10^5</f>
        <v>5.3871932947400794</v>
      </c>
      <c r="AC19" s="130">
        <f>'Raw Adj (EAM)'!X18/'Population (EAM)'!T17*10^5</f>
        <v>6.0824607898509795</v>
      </c>
      <c r="AD19" s="130">
        <f>'Raw Adj (EAM)'!X19/'Population (EAM)'!T18*10^5</f>
        <v>6.9631417695664268</v>
      </c>
      <c r="AE19" s="130">
        <f>'Raw Adj (EAM)'!X20/'Population (EAM)'!T19*10^5</f>
        <v>6.3611012502641904</v>
      </c>
      <c r="AF19" s="130">
        <f>'Raw Adj (EAM)'!X21/'Population (EAM)'!T20*10^5</f>
        <v>8.3648842160609771</v>
      </c>
      <c r="AG19" s="130">
        <f>'Raw Adj (EAM)'!X22/'Population (EAM)'!T21*10^5</f>
        <v>5.9376428745316687</v>
      </c>
      <c r="AH19" s="130">
        <f>'Raw Adj (EAM)'!X23/'Population (EAM)'!T22*10^5</f>
        <v>6.7009132972551209</v>
      </c>
      <c r="AI19" s="130">
        <f>'Raw Adj (EAM)'!X24/'Population (EAM)'!T23*10^5</f>
        <v>7.5370026453084762</v>
      </c>
      <c r="AJ19" s="130">
        <f>'Raw Adj (EAM)'!X25/'Population (EAM)'!T24*10^5</f>
        <v>7.2544498277068152</v>
      </c>
      <c r="AK19" s="130">
        <f>'Raw Adj (EAM)'!X26/'Population (EAM)'!T25*10^5</f>
        <v>6.7103625838038363</v>
      </c>
      <c r="AL19" s="130">
        <f>'Raw Adj (EAM)'!X27/'Population (EAM)'!T26*10^5</f>
        <v>4.8846898064402273</v>
      </c>
      <c r="AM19" s="130">
        <f>'Raw Adj (EAM)'!X28/'Population (EAM)'!T27*10^5</f>
        <v>4.2739719838083623</v>
      </c>
      <c r="AN19" s="130">
        <f>'Raw Adj (EAM)'!X29/'Population (EAM)'!T28*10^5</f>
        <v>5.216303721221653</v>
      </c>
      <c r="AO19" s="130">
        <f>'Raw Adj (EAM)'!X30/'Population (EAM)'!T29*10^5</f>
        <v>4.2311479016716245</v>
      </c>
      <c r="AP19" s="130">
        <f>'Raw Adj (EAM)'!X31/'Population (EAM)'!T30*10^5</f>
        <v>6.3279230997035993</v>
      </c>
      <c r="AQ19" s="130">
        <f>'Raw Adj (EAM)'!X32/'Population (EAM)'!T31*10^5</f>
        <v>6.2215171169489691</v>
      </c>
      <c r="AR19" s="130">
        <f>'Raw Adj (EAM)'!X33/'Population (EAM)'!T32*10^5</f>
        <v>4.5592902847826577</v>
      </c>
      <c r="AS19" s="130">
        <f>'Raw Adj (EAM)'!X34/'Population (EAM)'!T33*10^5</f>
        <v>4.7503731682033248</v>
      </c>
      <c r="AT19" s="130">
        <f>'Raw Adj (EAM)'!X35/'Population (EAM)'!T34*10^5</f>
        <v>4.264182930863381</v>
      </c>
      <c r="AU19" s="130">
        <f>'Raw Adj (EAM)'!X36/'Population (EAM)'!T35*10^5</f>
        <v>4.5759923611434186</v>
      </c>
      <c r="AV19" s="130">
        <f>'Raw Adj (EAM)'!X37/'Population (EAM)'!T36*10^5</f>
        <v>5.5974709382418597</v>
      </c>
      <c r="AW19" s="130">
        <f>'Raw Adj (EAM)'!X38/'Population (EAM)'!T37*10^5</f>
        <v>4.9226413071877086</v>
      </c>
      <c r="AX19" s="130">
        <f>'Raw Adj (EAM)'!X39/'Population (EAM)'!T38*10^5</f>
        <v>4.6355437883225283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>
        <f>'Raw Adj (EAM)'!X54/'Population (EAM)'!T53*10^5</f>
        <v>3.2933026617078771</v>
      </c>
      <c r="BN19" s="130">
        <f>'Raw Adj (EAM)'!X55/'Population (EAM)'!T54*10^5</f>
        <v>3.8122584386773894</v>
      </c>
      <c r="BO19" s="130">
        <f>'Raw Adj (EAM)'!X56/'Population (EAM)'!T55*10^5</f>
        <v>3.7571914993542328</v>
      </c>
      <c r="BP19" s="130">
        <f>'Raw Adj (EAM)'!X57/'Population (EAM)'!T56*10^5</f>
        <v>3.2303818161056319</v>
      </c>
      <c r="BQ19" s="130">
        <f>'Raw Adj (EAM)'!X58/'Population (EAM)'!T57*10^5</f>
        <v>3.5508327065026619</v>
      </c>
      <c r="BR19" s="130">
        <f>'Raw Adj (EAM)'!X59/'Population (EAM)'!T58*10^5</f>
        <v>3.8651416925806852</v>
      </c>
      <c r="BS19" s="130">
        <f>'Raw Adj (EAM)'!X52/'Population (EAM)'!T51*10^5</f>
        <v>0</v>
      </c>
      <c r="BT19" s="130">
        <f>'Raw Adj (EAM)'!X53/'Population (EAM)'!T52*10^5</f>
        <v>0</v>
      </c>
      <c r="BU19" s="130">
        <f>'Raw Adj (EAM)'!X54/'Population (EAM)'!T53*10^5</f>
        <v>3.2933026617078771</v>
      </c>
      <c r="BV19" s="130">
        <f>'Raw Adj (EAM)'!X55/'Population (EAM)'!T54*10^5</f>
        <v>3.8122584386773894</v>
      </c>
      <c r="BW19" s="133">
        <f>'Raw Adj (EAM)'!X56/'Population (EAM)'!T55*10^5</f>
        <v>3.7571914993542328</v>
      </c>
      <c r="BX19" s="133">
        <f>'Raw Adj (EAM)'!X57/'Population (EAM)'!T56*10^5</f>
        <v>3.2303818161056319</v>
      </c>
      <c r="BY19" s="133">
        <f>'Raw Adj (EAM)'!X58/'Population (EAM)'!T57*10^5</f>
        <v>3.5508327065026619</v>
      </c>
      <c r="BZ19" s="133">
        <f>'Raw Adj (EAM)'!X59/'Population (EAM)'!T58*10^5</f>
        <v>3.8651416925806852</v>
      </c>
      <c r="CA19" s="133">
        <f>'Raw Adj (EAM)'!X60/'Population (EAM)'!T59*10^5</f>
        <v>4.1953347877160594</v>
      </c>
      <c r="CB19" s="130"/>
      <c r="CC19" s="130"/>
      <c r="CD19" s="130"/>
      <c r="CE19" s="130"/>
      <c r="CF19" s="131"/>
      <c r="CG19" s="130"/>
      <c r="CH19" s="130"/>
      <c r="CI19" s="130"/>
      <c r="CJ19" s="130"/>
      <c r="CK19" s="131"/>
      <c r="CL19" s="130"/>
      <c r="CM19" s="130"/>
      <c r="CN19" s="130"/>
      <c r="CO19" s="130"/>
      <c r="CP19" s="131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</row>
    <row r="20" spans="1:173" ht="17.100000000000001" customHeight="1">
      <c r="A20" s="27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>
        <f>'Raw Adj (EAM)'!Y12/'Population (EAM)'!U11*10^5</f>
        <v>17.164996485262623</v>
      </c>
      <c r="S20" s="130">
        <f>'Raw Adj (EAM)'!Y13/'Population (EAM)'!U12*10^5</f>
        <v>14.820939647573654</v>
      </c>
      <c r="T20" s="130">
        <f>'Raw Adj (EAM)'!Y14/'Population (EAM)'!U13*10^5</f>
        <v>10.292604028819289</v>
      </c>
      <c r="U20" s="130">
        <f>'Raw Adj (EAM)'!Y15/'Population (EAM)'!U14*10^5</f>
        <v>11.359925024494839</v>
      </c>
      <c r="V20" s="130">
        <f>'Raw Adj (EAM)'!Y16/'Population (EAM)'!U15*10^5</f>
        <v>14.1269542286683</v>
      </c>
      <c r="W20" s="130">
        <f>'Raw Adj (EAM)'!Y17/'Population (EAM)'!U16*10^5</f>
        <v>14.237731282237133</v>
      </c>
      <c r="X20" s="130">
        <f>'Raw Adj (EAM)'!Y18/'Population (EAM)'!U17*10^5</f>
        <v>13.928899300389377</v>
      </c>
      <c r="Y20" s="130">
        <f>'Raw Adj (EAM)'!Y19/'Population (EAM)'!U18*10^5</f>
        <v>14.735950192488348</v>
      </c>
      <c r="Z20" s="130">
        <f>'Raw Adj (EAM)'!Y20/'Population (EAM)'!U19*10^5</f>
        <v>12.348728081007655</v>
      </c>
      <c r="AA20" s="130">
        <f>'Raw Adj (EAM)'!Y21/'Population (EAM)'!U20*10^5</f>
        <v>19.722976704346941</v>
      </c>
      <c r="AB20" s="130">
        <f>'Raw Adj (EAM)'!Y22/'Population (EAM)'!U21*10^5</f>
        <v>12.232303679171139</v>
      </c>
      <c r="AC20" s="130">
        <f>'Raw Adj (EAM)'!Y23/'Population (EAM)'!U22*10^5</f>
        <v>14.687501376953255</v>
      </c>
      <c r="AD20" s="130">
        <f>'Raw Adj (EAM)'!Y24/'Population (EAM)'!U23*10^5</f>
        <v>15.760907981132759</v>
      </c>
      <c r="AE20" s="130">
        <f>'Raw Adj (EAM)'!Y25/'Population (EAM)'!U24*10^5</f>
        <v>16.983655590335356</v>
      </c>
      <c r="AF20" s="130">
        <f>'Raw Adj (EAM)'!Y26/'Population (EAM)'!U25*10^5</f>
        <v>16.25474057898457</v>
      </c>
      <c r="AG20" s="130">
        <f>'Raw Adj (EAM)'!Y27/'Population (EAM)'!U26*10^5</f>
        <v>11.746193668530548</v>
      </c>
      <c r="AH20" s="130">
        <f>'Raw Adj (EAM)'!Y28/'Population (EAM)'!U27*10^5</f>
        <v>10.910803310075863</v>
      </c>
      <c r="AI20" s="130">
        <f>'Raw Adj (EAM)'!Y29/'Population (EAM)'!U28*10^5</f>
        <v>9.5931743313348949</v>
      </c>
      <c r="AJ20" s="130">
        <f>'Raw Adj (EAM)'!Y30/'Population (EAM)'!U29*10^5</f>
        <v>11.625972422391621</v>
      </c>
      <c r="AK20" s="130">
        <f>'Raw Adj (EAM)'!Y31/'Population (EAM)'!U30*10^5</f>
        <v>12.516631948816839</v>
      </c>
      <c r="AL20" s="130">
        <f>'Raw Adj (EAM)'!Y32/'Population (EAM)'!U31*10^5</f>
        <v>11.589117963096628</v>
      </c>
      <c r="AM20" s="130">
        <f>'Raw Adj (EAM)'!Y33/'Population (EAM)'!U32*10^5</f>
        <v>12.337032210581153</v>
      </c>
      <c r="AN20" s="130">
        <f>'Raw Adj (EAM)'!Y34/'Population (EAM)'!U33*10^5</f>
        <v>0</v>
      </c>
      <c r="AO20" s="130">
        <f>'Raw Adj (EAM)'!Y35/'Population (EAM)'!U34*10^5</f>
        <v>11.117058924791751</v>
      </c>
      <c r="AP20" s="130">
        <f>'Raw Adj (EAM)'!Y36/'Population (EAM)'!U35*10^5</f>
        <v>11.288625645306224</v>
      </c>
      <c r="AQ20" s="130">
        <f>'Raw Adj (EAM)'!Y37/'Population (EAM)'!U36*10^5</f>
        <v>8.3341435972941795</v>
      </c>
      <c r="AR20" s="130">
        <f>'Raw Adj (EAM)'!Y38/'Population (EAM)'!U37*10^5</f>
        <v>10.298180796073606</v>
      </c>
      <c r="AS20" s="130">
        <f>'Raw Adj (EAM)'!Y39/'Population (EAM)'!U38*10^5</f>
        <v>10.765033077746232</v>
      </c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>
        <f>'Raw Adj (EAM)'!Y54/'Population (EAM)'!U53*10^5</f>
        <v>6.7494615127197948</v>
      </c>
      <c r="BI20" s="130">
        <f>'Raw Adj (EAM)'!Y55/'Population (EAM)'!U54*10^5</f>
        <v>6.7535234096417165</v>
      </c>
      <c r="BJ20" s="130">
        <f>'Raw Adj (EAM)'!Y56/'Population (EAM)'!U55*10^5</f>
        <v>5.588965147213341</v>
      </c>
      <c r="BK20" s="130">
        <f>'Raw Adj (EAM)'!Y57/'Population (EAM)'!U56*10^5</f>
        <v>7.7573640837651006</v>
      </c>
      <c r="BL20" s="130">
        <f>'Raw Adj (EAM)'!Y58/'Population (EAM)'!U57*10^5</f>
        <v>4.8669243819006036</v>
      </c>
      <c r="BM20" s="130">
        <f>'Raw Adj (EAM)'!Y59/'Population (EAM)'!U58*10^5</f>
        <v>4.5081371876236611</v>
      </c>
      <c r="BN20" s="131">
        <f>'Raw Adj (EAM)'!Y52/'Population (EAM)'!U51*10^5</f>
        <v>0</v>
      </c>
      <c r="BO20" s="130">
        <f>'Raw Adj (EAM)'!Y53/'Population (EAM)'!U52*10^5</f>
        <v>0</v>
      </c>
      <c r="BP20" s="130">
        <f>'Raw Adj (EAM)'!Y54/'Population (EAM)'!U53*10^5</f>
        <v>6.7494615127197948</v>
      </c>
      <c r="BQ20" s="130">
        <f>'Raw Adj (EAM)'!Y55/'Population (EAM)'!U54*10^5</f>
        <v>6.7535234096417165</v>
      </c>
      <c r="BR20" s="132">
        <f>'Raw Adj (EAM)'!Y56/'Population (EAM)'!U55*10^5</f>
        <v>5.588965147213341</v>
      </c>
      <c r="BS20" s="133">
        <f>'Raw Adj (EAM)'!Y57/'Population (EAM)'!U56*10^5</f>
        <v>7.7573640837651006</v>
      </c>
      <c r="BT20" s="133">
        <f>'Raw Adj (EAM)'!Y58/'Population (EAM)'!U57*10^5</f>
        <v>4.8669243819006036</v>
      </c>
      <c r="BU20" s="133">
        <f>'Raw Adj (EAM)'!Y59/'Population (EAM)'!U58*10^5</f>
        <v>4.5081371876236611</v>
      </c>
      <c r="BV20" s="133">
        <f>'Raw Adj (EAM)'!Y60/'Population (EAM)'!U59*10^5</f>
        <v>4.7697289971562551</v>
      </c>
      <c r="BW20" s="130"/>
      <c r="BX20" s="130"/>
      <c r="BY20" s="130"/>
      <c r="BZ20" s="130"/>
      <c r="CA20" s="131"/>
      <c r="CB20" s="130"/>
      <c r="CC20" s="130"/>
      <c r="CD20" s="130"/>
      <c r="CE20" s="130"/>
      <c r="CF20" s="131"/>
      <c r="CG20" s="130"/>
      <c r="CH20" s="130"/>
      <c r="CI20" s="130"/>
      <c r="CJ20" s="130"/>
      <c r="CK20" s="131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1:173" ht="17.100000000000001" customHeight="1">
      <c r="A21" s="27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>
        <f>'Raw Adj (EAM)'!Z54/'Population (EAM)'!V53*10^5</f>
        <v>14.350555366492685</v>
      </c>
      <c r="BD21" s="130">
        <f>'Raw Adj (EAM)'!Z55/'Population (EAM)'!V54*10^5</f>
        <v>8.2088327039894917</v>
      </c>
      <c r="BE21" s="130">
        <f>'Raw Adj (EAM)'!Z56/'Population (EAM)'!V55*10^5</f>
        <v>7.0980297052543166</v>
      </c>
      <c r="BF21" s="130">
        <f>'Raw Adj (EAM)'!Z57/'Population (EAM)'!V56*10^5</f>
        <v>8.3478028582876984</v>
      </c>
      <c r="BG21" s="130">
        <f>'Raw Adj (EAM)'!Z58/'Population (EAM)'!V57*10^5</f>
        <v>9.6467158291888175</v>
      </c>
      <c r="BH21" s="130">
        <f>'Raw Adj (EAM)'!Z59/'Population (EAM)'!V58*10^5</f>
        <v>6.6619179149221832</v>
      </c>
      <c r="BI21" s="130">
        <f>'Raw Adj (EAM)'!Z52/'Population (EAM)'!V51*10^5</f>
        <v>0</v>
      </c>
      <c r="BJ21" s="131">
        <f>'Raw Adj (EAM)'!Z53/'Population (EAM)'!V52*10^5</f>
        <v>0</v>
      </c>
      <c r="BK21" s="130">
        <f>'Raw Adj (EAM)'!Z54/'Population (EAM)'!V53*10^5</f>
        <v>14.350555366492685</v>
      </c>
      <c r="BL21" s="130">
        <f>'Raw Adj (EAM)'!Z55/'Population (EAM)'!V54*10^5</f>
        <v>8.2088327039894917</v>
      </c>
      <c r="BM21" s="132">
        <f>'Raw Adj (EAM)'!Z56/'Population (EAM)'!V55*10^5</f>
        <v>7.0980297052543166</v>
      </c>
      <c r="BN21" s="132">
        <f>'Raw Adj (EAM)'!Z57/'Population (EAM)'!V56*10^5</f>
        <v>8.3478028582876984</v>
      </c>
      <c r="BO21" s="133">
        <f>'Raw Adj (EAM)'!Z58/'Population (EAM)'!V57*10^5</f>
        <v>9.6467158291888175</v>
      </c>
      <c r="BP21" s="133">
        <f>'Raw Adj (EAM)'!Z59/'Population (EAM)'!V58*10^5</f>
        <v>6.6619179149221832</v>
      </c>
      <c r="BQ21" s="133">
        <f>'Raw Adj (EAM)'!Z60/'Population (EAM)'!V59*10^5</f>
        <v>9.6678827845537771</v>
      </c>
      <c r="BR21" s="130"/>
      <c r="BS21" s="130"/>
      <c r="BT21" s="130"/>
      <c r="BU21" s="130"/>
      <c r="BV21" s="131"/>
      <c r="BW21" s="130"/>
      <c r="BX21" s="130"/>
      <c r="BY21" s="130"/>
      <c r="BZ21" s="130"/>
      <c r="CA21" s="131"/>
      <c r="CB21" s="130"/>
      <c r="CC21" s="130"/>
      <c r="CD21" s="130"/>
      <c r="CE21" s="130"/>
      <c r="CF21" s="131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</row>
    <row r="22" spans="1:173" ht="17.100000000000001" customHeight="1">
      <c r="A22" s="27">
        <v>97.5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>
        <f>'Raw Adj (EAM)'!AA54/'Population (EAM)'!W53*10^5</f>
        <v>21.542129224052509</v>
      </c>
      <c r="AY22" s="130">
        <f>'Raw Adj (EAM)'!AA55/'Population (EAM)'!W54*10^5</f>
        <v>13.66960563187752</v>
      </c>
      <c r="AZ22" s="130">
        <f>'Raw Adj (EAM)'!AA56/'Population (EAM)'!W55*10^5</f>
        <v>9.7481722177091807</v>
      </c>
      <c r="BA22" s="130">
        <f>'Raw Adj (EAM)'!AA57/'Population (EAM)'!W56*10^5</f>
        <v>0</v>
      </c>
      <c r="BB22" s="130">
        <f>'Raw Adj (EAM)'!AA58/'Population (EAM)'!W57*10^5</f>
        <v>5.3149083178315175</v>
      </c>
      <c r="BC22" s="130">
        <f>'Raw Adj (EAM)'!AA51/'Population (EAM)'!W50*10^5</f>
        <v>0</v>
      </c>
      <c r="BD22" s="130">
        <f>'Raw Adj (EAM)'!AA52/'Population (EAM)'!W51*10^5</f>
        <v>0</v>
      </c>
      <c r="BE22" s="130">
        <f>'Raw Adj (EAM)'!AA53/'Population (EAM)'!W52*10^5</f>
        <v>0</v>
      </c>
      <c r="BF22" s="131">
        <f>'Raw Adj (EAM)'!AA54/'Population (EAM)'!W53*10^5</f>
        <v>21.542129224052509</v>
      </c>
      <c r="BG22" s="130">
        <f>'Raw Adj (EAM)'!AA55/'Population (EAM)'!W54*10^5</f>
        <v>13.66960563187752</v>
      </c>
      <c r="BH22" s="132">
        <f>'Raw Adj (EAM)'!AA56/'Population (EAM)'!W55*10^5</f>
        <v>9.7481722177091807</v>
      </c>
      <c r="BI22" s="132">
        <f>'Raw Adj (EAM)'!AA57/'Population (EAM)'!W56*10^5</f>
        <v>0</v>
      </c>
      <c r="BJ22" s="132">
        <f>'Raw Adj (EAM)'!AA58/'Population (EAM)'!W57*10^5</f>
        <v>5.3149083178315175</v>
      </c>
      <c r="BK22" s="133">
        <f>'Raw Adj (EAM)'!AA59/'Population (EAM)'!W58*10^5</f>
        <v>7.4127152776061882</v>
      </c>
      <c r="BL22" s="133">
        <f>'Raw Adj (EAM)'!AA60/'Population (EAM)'!W59*10^5</f>
        <v>13.271752402187184</v>
      </c>
      <c r="BM22" s="130"/>
      <c r="BN22" s="130"/>
      <c r="BO22" s="130"/>
      <c r="BP22" s="130"/>
      <c r="BQ22" s="131"/>
      <c r="BR22" s="130"/>
      <c r="BS22" s="130"/>
      <c r="BT22" s="130"/>
      <c r="BU22" s="130"/>
      <c r="BV22" s="131"/>
      <c r="BW22" s="130"/>
      <c r="BX22" s="130"/>
      <c r="BY22" s="130"/>
      <c r="BZ22" s="130"/>
      <c r="CA22" s="131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</row>
    <row r="23" spans="1:173" ht="17.100000000000001" customHeight="1">
      <c r="A23" s="27">
        <v>102.5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>
        <f>'Raw Adj (EAM)'!AB54/'Population (EAM)'!X53*10^5</f>
        <v>0</v>
      </c>
      <c r="AT23" s="130">
        <f>'Raw Adj (EAM)'!AB55/'Population (EAM)'!X54*10^5</f>
        <v>24.4140625</v>
      </c>
      <c r="AU23" s="130">
        <f>'Raw Adj (EAM)'!AB56/'Population (EAM)'!X55*10^5</f>
        <v>0</v>
      </c>
      <c r="AV23" s="130">
        <f>'Raw Adj (EAM)'!AB57/'Population (EAM)'!X56*10^5</f>
        <v>22.701475595913738</v>
      </c>
      <c r="AW23" s="130">
        <f>'Raw Adj (EAM)'!AB58/'Population (EAM)'!X57*10^5</f>
        <v>20.859407592824361</v>
      </c>
      <c r="AX23" s="130">
        <f>'Raw Adj (EAM)'!AB59/'Population (EAM)'!X58*10^5</f>
        <v>0</v>
      </c>
      <c r="AY23" s="130">
        <f>'Raw Adj (EAM)'!AB52/'Population (EAM)'!X51*10^5</f>
        <v>0</v>
      </c>
      <c r="AZ23" s="130">
        <f>'Raw Adj (EAM)'!AB53/'Population (EAM)'!X52*10^5</f>
        <v>0</v>
      </c>
      <c r="BA23" s="130">
        <f>'Raw Adj (EAM)'!AB54/'Population (EAM)'!X53*10^5</f>
        <v>0</v>
      </c>
      <c r="BB23" s="131">
        <f>'Raw Adj (EAM)'!AB55/'Population (EAM)'!X54*10^5</f>
        <v>24.4140625</v>
      </c>
      <c r="BC23" s="132">
        <f>'Raw Adj (EAM)'!AB56/'Population (EAM)'!X55*10^5</f>
        <v>0</v>
      </c>
      <c r="BD23" s="132">
        <f>'Raw Adj (EAM)'!AB57/'Population (EAM)'!X56*10^5</f>
        <v>22.701475595913738</v>
      </c>
      <c r="BE23" s="132">
        <f>'Raw Adj (EAM)'!AB58/'Population (EAM)'!X57*10^5</f>
        <v>20.859407592824361</v>
      </c>
      <c r="BF23" s="132">
        <f>'Raw Adj (EAM)'!AB59/'Population (EAM)'!X58*10^5</f>
        <v>0</v>
      </c>
      <c r="BG23" s="133">
        <f>'Raw Adj (EAM)'!AB60/'Population (EAM)'!X59*10^5</f>
        <v>19.087612139721323</v>
      </c>
      <c r="BH23" s="130"/>
      <c r="BI23" s="130"/>
      <c r="BJ23" s="130"/>
      <c r="BK23" s="130"/>
      <c r="BL23" s="131"/>
      <c r="BM23" s="130"/>
      <c r="BN23" s="130"/>
      <c r="BO23" s="130"/>
      <c r="BP23" s="130"/>
      <c r="BQ23" s="131"/>
      <c r="BR23" s="130"/>
      <c r="BS23" s="130"/>
      <c r="BT23" s="130"/>
      <c r="BU23" s="130"/>
      <c r="BV23" s="131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7" spans="1:173">
      <c r="BG27" s="26"/>
    </row>
    <row r="28" spans="1:173">
      <c r="BB28" s="26"/>
    </row>
    <row r="29" spans="1:173">
      <c r="AW29" s="26"/>
    </row>
    <row r="30" spans="1:173">
      <c r="AR30" s="26"/>
    </row>
    <row r="31" spans="1:173">
      <c r="AR3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Q31"/>
  <sheetViews>
    <sheetView workbookViewId="0"/>
  </sheetViews>
  <sheetFormatPr defaultColWidth="13.42578125" defaultRowHeight="12.75"/>
  <cols>
    <col min="1" max="1" width="16" style="24" customWidth="1"/>
    <col min="2" max="144" width="10.140625" style="24" customWidth="1"/>
    <col min="145" max="16384" width="13.42578125" style="24"/>
  </cols>
  <sheetData>
    <row r="1" spans="1:173" ht="50.1" customHeight="1">
      <c r="A1" s="15" t="s">
        <v>34</v>
      </c>
      <c r="B1" s="27">
        <v>1847</v>
      </c>
      <c r="C1" s="27">
        <v>1848</v>
      </c>
      <c r="D1" s="27">
        <v>1849</v>
      </c>
      <c r="E1" s="27">
        <v>1850</v>
      </c>
      <c r="F1" s="27">
        <v>1851</v>
      </c>
      <c r="G1" s="27">
        <v>1852</v>
      </c>
      <c r="H1" s="27">
        <v>1853</v>
      </c>
      <c r="I1" s="27">
        <v>1854</v>
      </c>
      <c r="J1" s="27">
        <v>1855</v>
      </c>
      <c r="K1" s="27">
        <v>1856</v>
      </c>
      <c r="L1" s="27">
        <v>1857</v>
      </c>
      <c r="M1" s="27">
        <v>1858</v>
      </c>
      <c r="N1" s="27">
        <v>1859</v>
      </c>
      <c r="O1" s="27">
        <v>1860</v>
      </c>
      <c r="P1" s="27">
        <v>1861</v>
      </c>
      <c r="Q1" s="27">
        <v>1862</v>
      </c>
      <c r="R1" s="27">
        <v>1863</v>
      </c>
      <c r="S1" s="27">
        <v>1864</v>
      </c>
      <c r="T1" s="27">
        <v>1865</v>
      </c>
      <c r="U1" s="27">
        <v>1866</v>
      </c>
      <c r="V1" s="27">
        <v>1867</v>
      </c>
      <c r="W1" s="27">
        <v>1868</v>
      </c>
      <c r="X1" s="27">
        <v>1869</v>
      </c>
      <c r="Y1" s="27">
        <v>1870</v>
      </c>
      <c r="Z1" s="27">
        <v>1871</v>
      </c>
      <c r="AA1" s="27">
        <v>1872</v>
      </c>
      <c r="AB1" s="27">
        <v>1873</v>
      </c>
      <c r="AC1" s="27">
        <v>1874</v>
      </c>
      <c r="AD1" s="27">
        <v>1875</v>
      </c>
      <c r="AE1" s="27">
        <v>1876</v>
      </c>
      <c r="AF1" s="27">
        <v>1877</v>
      </c>
      <c r="AG1" s="27">
        <v>1878</v>
      </c>
      <c r="AH1" s="27">
        <v>1879</v>
      </c>
      <c r="AI1" s="27">
        <v>1880</v>
      </c>
      <c r="AJ1" s="27">
        <v>1881</v>
      </c>
      <c r="AK1" s="27">
        <v>1882</v>
      </c>
      <c r="AL1" s="27">
        <v>1883</v>
      </c>
      <c r="AM1" s="27">
        <v>1884</v>
      </c>
      <c r="AN1" s="27">
        <v>1885</v>
      </c>
      <c r="AO1" s="27">
        <v>1886</v>
      </c>
      <c r="AP1" s="27">
        <v>1887</v>
      </c>
      <c r="AQ1" s="27">
        <v>1888</v>
      </c>
      <c r="AR1" s="27">
        <v>1889</v>
      </c>
      <c r="AS1" s="27">
        <v>1890</v>
      </c>
      <c r="AT1" s="27">
        <v>1891</v>
      </c>
      <c r="AU1" s="27">
        <v>1892</v>
      </c>
      <c r="AV1" s="27">
        <v>1893</v>
      </c>
      <c r="AW1" s="27">
        <v>1894</v>
      </c>
      <c r="AX1" s="27">
        <v>1895</v>
      </c>
      <c r="AY1" s="27">
        <v>1896</v>
      </c>
      <c r="AZ1" s="27">
        <v>1897</v>
      </c>
      <c r="BA1" s="27">
        <v>1898</v>
      </c>
      <c r="BB1" s="27">
        <v>1899</v>
      </c>
      <c r="BC1" s="27">
        <v>1900</v>
      </c>
      <c r="BD1" s="27">
        <v>1901</v>
      </c>
      <c r="BE1" s="27">
        <v>1902</v>
      </c>
      <c r="BF1" s="27">
        <v>1903</v>
      </c>
      <c r="BG1" s="27">
        <v>1904</v>
      </c>
      <c r="BH1" s="27">
        <v>1905</v>
      </c>
      <c r="BI1" s="27">
        <v>1906</v>
      </c>
      <c r="BJ1" s="27">
        <v>1907</v>
      </c>
      <c r="BK1" s="27">
        <v>1908</v>
      </c>
      <c r="BL1" s="27">
        <v>1909</v>
      </c>
      <c r="BM1" s="27">
        <v>1910</v>
      </c>
      <c r="BN1" s="27">
        <v>1911</v>
      </c>
      <c r="BO1" s="27">
        <v>1912</v>
      </c>
      <c r="BP1" s="27">
        <v>1913</v>
      </c>
      <c r="BQ1" s="27">
        <v>1914</v>
      </c>
      <c r="BR1" s="27">
        <v>1915</v>
      </c>
      <c r="BS1" s="27">
        <v>1916</v>
      </c>
      <c r="BT1" s="27">
        <v>1917</v>
      </c>
      <c r="BU1" s="27">
        <v>1918</v>
      </c>
      <c r="BV1" s="27">
        <v>1919</v>
      </c>
      <c r="BW1" s="27">
        <v>1920</v>
      </c>
      <c r="BX1" s="27">
        <v>1921</v>
      </c>
      <c r="BY1" s="27">
        <v>1922</v>
      </c>
      <c r="BZ1" s="27">
        <v>1923</v>
      </c>
      <c r="CA1" s="27">
        <v>1924</v>
      </c>
      <c r="CB1" s="27">
        <v>1925</v>
      </c>
      <c r="CC1" s="27">
        <v>1926</v>
      </c>
      <c r="CD1" s="27">
        <v>1927</v>
      </c>
      <c r="CE1" s="27">
        <v>1928</v>
      </c>
      <c r="CF1" s="27">
        <v>1929</v>
      </c>
      <c r="CG1" s="27">
        <v>1930</v>
      </c>
      <c r="CH1" s="27">
        <v>1931</v>
      </c>
      <c r="CI1" s="27">
        <v>1932</v>
      </c>
      <c r="CJ1" s="27">
        <v>1933</v>
      </c>
      <c r="CK1" s="27">
        <v>1934</v>
      </c>
      <c r="CL1" s="27">
        <v>1935</v>
      </c>
      <c r="CM1" s="27">
        <v>1936</v>
      </c>
      <c r="CN1" s="27">
        <v>1937</v>
      </c>
      <c r="CO1" s="27">
        <v>1938</v>
      </c>
      <c r="CP1" s="27">
        <v>1939</v>
      </c>
      <c r="CQ1" s="27">
        <v>1940</v>
      </c>
      <c r="CR1" s="27">
        <v>1941</v>
      </c>
      <c r="CS1" s="27">
        <v>1942</v>
      </c>
      <c r="CT1" s="27">
        <v>1943</v>
      </c>
      <c r="CU1" s="27">
        <v>1944</v>
      </c>
      <c r="CV1" s="27">
        <v>1945</v>
      </c>
      <c r="CW1" s="27">
        <v>1946</v>
      </c>
      <c r="CX1" s="27">
        <v>1947</v>
      </c>
      <c r="CY1" s="27">
        <v>1948</v>
      </c>
      <c r="CZ1" s="27">
        <v>1949</v>
      </c>
      <c r="DA1" s="27">
        <v>1950</v>
      </c>
      <c r="DB1" s="27">
        <v>1951</v>
      </c>
      <c r="DC1" s="27">
        <v>1952</v>
      </c>
      <c r="DD1" s="27">
        <v>1953</v>
      </c>
      <c r="DE1" s="27">
        <v>1954</v>
      </c>
      <c r="DF1" s="27">
        <v>1955</v>
      </c>
      <c r="DG1" s="27">
        <v>1956</v>
      </c>
      <c r="DH1" s="27">
        <v>1957</v>
      </c>
      <c r="DI1" s="27">
        <v>1958</v>
      </c>
      <c r="DJ1" s="27">
        <v>1959</v>
      </c>
      <c r="DK1" s="27">
        <v>1960</v>
      </c>
      <c r="DL1" s="27">
        <v>1961</v>
      </c>
      <c r="DM1" s="27">
        <v>1962</v>
      </c>
      <c r="DN1" s="27">
        <v>1963</v>
      </c>
      <c r="DO1" s="27">
        <v>1964</v>
      </c>
      <c r="DP1" s="27">
        <v>1965</v>
      </c>
      <c r="DQ1" s="27">
        <v>1966</v>
      </c>
      <c r="DR1" s="27">
        <v>1967</v>
      </c>
      <c r="DS1" s="27">
        <v>1968</v>
      </c>
      <c r="DT1" s="27">
        <v>1969</v>
      </c>
      <c r="DU1" s="27">
        <v>1970</v>
      </c>
      <c r="DV1" s="27">
        <v>1971</v>
      </c>
      <c r="DW1" s="27">
        <v>1972</v>
      </c>
      <c r="DX1" s="27">
        <v>1973</v>
      </c>
      <c r="DY1" s="27">
        <v>1974</v>
      </c>
      <c r="DZ1" s="27">
        <v>1975</v>
      </c>
      <c r="EA1" s="27">
        <v>1976</v>
      </c>
      <c r="EB1" s="27">
        <v>1977</v>
      </c>
      <c r="EC1" s="27">
        <v>1978</v>
      </c>
      <c r="ED1" s="27">
        <v>1979</v>
      </c>
      <c r="EE1" s="27">
        <v>1980</v>
      </c>
      <c r="EF1" s="27">
        <v>1981</v>
      </c>
      <c r="EG1" s="27">
        <v>1982</v>
      </c>
      <c r="EH1" s="27">
        <v>1983</v>
      </c>
      <c r="EI1" s="27">
        <v>1984</v>
      </c>
      <c r="EJ1" s="27">
        <v>1985</v>
      </c>
      <c r="EK1" s="27">
        <v>1986</v>
      </c>
      <c r="EL1" s="27">
        <v>1987</v>
      </c>
      <c r="EM1" s="27">
        <v>1988</v>
      </c>
      <c r="EN1" s="27">
        <v>1989</v>
      </c>
    </row>
    <row r="2" spans="1:173" ht="17.100000000000001" customHeight="1">
      <c r="A2" s="28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>
        <f>'Raw Adj (EAF)'!C$12/'Population (EAF)'!C$11*10^5</f>
        <v>0</v>
      </c>
      <c r="DA2" s="130">
        <f>'Raw Adj (EAF)'!C$13/'Population (EAF)'!C$12*10^5</f>
        <v>0</v>
      </c>
      <c r="DB2" s="130">
        <f>'Raw Adj (EAF)'!C$14/'Population (EAF)'!C$13*10^5</f>
        <v>0</v>
      </c>
      <c r="DC2" s="130">
        <f>'Raw Adj (EAF)'!C$15/'Population (EAF)'!C$14*10^5</f>
        <v>0</v>
      </c>
      <c r="DD2" s="130">
        <f>'Raw Adj (EAF)'!C$16/'Population (EAF)'!C$15*10^5</f>
        <v>0</v>
      </c>
      <c r="DE2" s="130">
        <f>'Raw Adj (EAF)'!C$17/'Population (EAF)'!C$16*10^5</f>
        <v>0</v>
      </c>
      <c r="DF2" s="130">
        <f>'Raw Adj (EAF)'!C$18/'Population (EAF)'!C$17*10^5</f>
        <v>0</v>
      </c>
      <c r="DG2" s="130">
        <f>'Raw Adj (EAF)'!C$19/'Population (EAF)'!C$18*10^5</f>
        <v>0</v>
      </c>
      <c r="DH2" s="130">
        <f>'Raw Adj (EAF)'!C$20/'Population (EAF)'!C$19*10^5</f>
        <v>0</v>
      </c>
      <c r="DI2" s="130">
        <f>'Raw Adj (EAF)'!C$21/'Population (EAF)'!C$20*10^5</f>
        <v>0</v>
      </c>
      <c r="DJ2" s="130">
        <f>'Raw Adj (EAF)'!C$22/'Population (EAF)'!C$21*10^5</f>
        <v>0</v>
      </c>
      <c r="DK2" s="130">
        <f>'Raw Adj (EAF)'!C$23/'Population (EAF)'!C$22*10^5</f>
        <v>0</v>
      </c>
      <c r="DL2" s="130">
        <f>'Raw Adj (EAF)'!C$24/'Population (EAF)'!C$23*10^5</f>
        <v>0</v>
      </c>
      <c r="DM2" s="130">
        <f>'Raw Adj (EAF)'!C$25/'Population (EAF)'!C$24*10^5</f>
        <v>0</v>
      </c>
      <c r="DN2" s="130">
        <f>'Raw Adj (EAF)'!C$26/'Population (EAF)'!C$25*10^5</f>
        <v>0</v>
      </c>
      <c r="DO2" s="130">
        <f>'Raw Adj (EAF)'!C$27/'Population (EAF)'!C$26*10^5</f>
        <v>0</v>
      </c>
      <c r="DP2" s="130">
        <f>'Raw Adj (EAF)'!C$28/'Population (EAF)'!C$27*10^5</f>
        <v>0</v>
      </c>
      <c r="DQ2" s="130">
        <f>'Raw Adj (EAF)'!C$29/'Population (EAF)'!C$28*10^5</f>
        <v>0</v>
      </c>
      <c r="DR2" s="130">
        <f>'Raw Adj (EAF)'!C$30/'Population (EAF)'!C$29*10^5</f>
        <v>0</v>
      </c>
      <c r="DS2" s="130">
        <f>'Raw Adj (EAF)'!C$31/'Population (EAF)'!C$30*10^5</f>
        <v>0</v>
      </c>
      <c r="DT2" s="130">
        <f>'Raw Adj (EAF)'!C$32/'Population (EAF)'!C$31*10^5</f>
        <v>0</v>
      </c>
      <c r="DU2" s="130">
        <f>'Raw Adj (EAF)'!C$33/'Population (EAF)'!C$32*10^5</f>
        <v>0</v>
      </c>
      <c r="DV2" s="130">
        <f>'Raw Adj (EAF)'!C$34/'Population (EAF)'!C$33*10^5</f>
        <v>0</v>
      </c>
      <c r="DW2" s="130">
        <f>'Raw Adj (EAF)'!C$35/'Population (EAF)'!C$34*10^5</f>
        <v>0</v>
      </c>
      <c r="DX2" s="130">
        <f>'Raw Adj (EAF)'!C$36/'Population (EAF)'!C$35*10^5</f>
        <v>0</v>
      </c>
      <c r="DY2" s="130">
        <f>'Raw Adj (EAF)'!C$37/'Population (EAF)'!C$36*10^5</f>
        <v>0</v>
      </c>
      <c r="DZ2" s="130">
        <f>'Raw Adj (EAF)'!C$38/'Population (EAF)'!C$37*10^5</f>
        <v>0</v>
      </c>
      <c r="EA2" s="130">
        <f>'Raw Adj (EAF)'!C$39/'Population (EAF)'!C$38*10^5</f>
        <v>0</v>
      </c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1"/>
      <c r="EQ2" s="131"/>
      <c r="ER2" s="131"/>
      <c r="ES2" s="131"/>
      <c r="ET2" s="131"/>
      <c r="EU2" s="131"/>
      <c r="EV2" s="131"/>
      <c r="EW2" s="24">
        <f>'Raw Adj (EAF)'!C$53/'Population (EAF)'!C$52*10^5</f>
        <v>0</v>
      </c>
      <c r="EX2" s="24">
        <f>'Raw Adj (EAF)'!C$54/'Population (EAF)'!C$53*10^5</f>
        <v>6.5963387022033415E-2</v>
      </c>
      <c r="EY2" s="24">
        <f>'Raw Adj (EAF)'!C$55/'Population (EAF)'!C$54*10^5</f>
        <v>0</v>
      </c>
      <c r="EZ2" s="24">
        <f>'Raw Adj (EAF)'!C$56/'Population (EAF)'!C$55*10^5</f>
        <v>0</v>
      </c>
      <c r="FA2" s="24">
        <f>'Raw Adj (EAF)'!C$57/'Population (EAF)'!C$56*10^5</f>
        <v>0</v>
      </c>
      <c r="FB2" s="24">
        <f>'Raw Adj (EAF)'!C$58/'Population (EAF)'!C$57*10^5</f>
        <v>0</v>
      </c>
      <c r="FC2" s="24">
        <f>'Raw Adj (EAF)'!C$59/'Population (EAF)'!C$58*10^5</f>
        <v>0</v>
      </c>
      <c r="FD2" s="24">
        <f>'Raw Adj (EAF)'!C$60/'Population (EAF)'!C$59*10^5</f>
        <v>0</v>
      </c>
    </row>
    <row r="3" spans="1:173" ht="17.100000000000001" customHeight="1">
      <c r="A3" s="27">
        <v>2.5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>
        <f>(0*'Raw Adj (EAF)'!$C12+'Raw Adj (EAF)'!$D12+'Raw Adj (EAF)'!$E12+'Raw Adj (EAF)'!$F12+'Raw Adj (EAF)'!$H12)/('Population (EAF)'!$D11+0*'Population (EAF)'!$C11)*10^5</f>
        <v>0</v>
      </c>
      <c r="CY3" s="130">
        <f>(0*'Raw Adj (EAF)'!$C13+'Raw Adj (EAF)'!$D13+'Raw Adj (EAF)'!$E13+'Raw Adj (EAF)'!$F13+'Raw Adj (EAF)'!$H13)/('Population (EAF)'!$D12+0*'Population (EAF)'!$C12)*10^5</f>
        <v>0</v>
      </c>
      <c r="CZ3" s="130">
        <f>(0*'Raw Adj (EAF)'!$C14+'Raw Adj (EAF)'!$D14+'Raw Adj (EAF)'!$E14+'Raw Adj (EAF)'!$F14+'Raw Adj (EAF)'!$H14)/('Population (EAF)'!$D13+0*'Population (EAF)'!$C13)*10^5</f>
        <v>0</v>
      </c>
      <c r="DA3" s="130">
        <f>(0*'Raw Adj (EAF)'!$C15+'Raw Adj (EAF)'!$D15+'Raw Adj (EAF)'!$E15+'Raw Adj (EAF)'!$F15+'Raw Adj (EAF)'!$H15)/('Population (EAF)'!$D14+0*'Population (EAF)'!$C14)*10^5</f>
        <v>0</v>
      </c>
      <c r="DB3" s="130">
        <f>(0*'Raw Adj (EAF)'!$C16+'Raw Adj (EAF)'!$D16+'Raw Adj (EAF)'!$E16+'Raw Adj (EAF)'!$F16+'Raw Adj (EAF)'!$H16)/('Population (EAF)'!$D15+0*'Population (EAF)'!$C15)*10^5</f>
        <v>0</v>
      </c>
      <c r="DC3" s="130">
        <f>(0*'Raw Adj (EAF)'!$C17+'Raw Adj (EAF)'!$D17+'Raw Adj (EAF)'!$E17+'Raw Adj (EAF)'!$F17+'Raw Adj (EAF)'!$H17)/('Population (EAF)'!$D16+0*'Population (EAF)'!$C16)*10^5</f>
        <v>0</v>
      </c>
      <c r="DD3" s="130">
        <f>(0*'Raw Adj (EAF)'!$C18+'Raw Adj (EAF)'!$D18+'Raw Adj (EAF)'!$E18+'Raw Adj (EAF)'!$F18+'Raw Adj (EAF)'!$H18)/('Population (EAF)'!$D17+0*'Population (EAF)'!$C17)*10^5</f>
        <v>0</v>
      </c>
      <c r="DE3" s="130">
        <f>(0*'Raw Adj (EAF)'!$C19+'Raw Adj (EAF)'!$D19+'Raw Adj (EAF)'!$E19+'Raw Adj (EAF)'!$F19+'Raw Adj (EAF)'!$H19)/('Population (EAF)'!$D18+0*'Population (EAF)'!$C18)*10^5</f>
        <v>0</v>
      </c>
      <c r="DF3" s="130">
        <f>(0*'Raw Adj (EAF)'!$C20+'Raw Adj (EAF)'!$D20+'Raw Adj (EAF)'!$E20+'Raw Adj (EAF)'!$F20+'Raw Adj (EAF)'!$H20)/('Population (EAF)'!$D19+0*'Population (EAF)'!$C19)*10^5</f>
        <v>0</v>
      </c>
      <c r="DG3" s="130">
        <f>(0*'Raw Adj (EAF)'!$C21+'Raw Adj (EAF)'!$D21+'Raw Adj (EAF)'!$E21+'Raw Adj (EAF)'!$F21+'Raw Adj (EAF)'!$H21)/('Population (EAF)'!$D20+0*'Population (EAF)'!$C20)*10^5</f>
        <v>0</v>
      </c>
      <c r="DH3" s="130">
        <f>(0*'Raw Adj (EAF)'!$C22+'Raw Adj (EAF)'!$D22+'Raw Adj (EAF)'!$E22+'Raw Adj (EAF)'!$F22+'Raw Adj (EAF)'!$H22)/('Population (EAF)'!$D21+0*'Population (EAF)'!$C21)*10^5</f>
        <v>0</v>
      </c>
      <c r="DI3" s="130">
        <f>(0*'Raw Adj (EAF)'!$C23+'Raw Adj (EAF)'!$D23+'Raw Adj (EAF)'!$E23+'Raw Adj (EAF)'!$F23+'Raw Adj (EAF)'!$H23)/('Population (EAF)'!$D22+0*'Population (EAF)'!$C22)*10^5</f>
        <v>0</v>
      </c>
      <c r="DJ3" s="130">
        <f>(0*'Raw Adj (EAF)'!$C24+'Raw Adj (EAF)'!$D24+'Raw Adj (EAF)'!$E24+'Raw Adj (EAF)'!$F24+'Raw Adj (EAF)'!$H24)/('Population (EAF)'!$D23+0*'Population (EAF)'!$C23)*10^5</f>
        <v>0</v>
      </c>
      <c r="DK3" s="130">
        <f>(0*'Raw Adj (EAF)'!$C25+'Raw Adj (EAF)'!$D25+'Raw Adj (EAF)'!$E25+'Raw Adj (EAF)'!$F25+'Raw Adj (EAF)'!$H25)/('Population (EAF)'!$D24+0*'Population (EAF)'!$C24)*10^5</f>
        <v>0</v>
      </c>
      <c r="DL3" s="130">
        <f>(0*'Raw Adj (EAF)'!$C26+'Raw Adj (EAF)'!$D26+'Raw Adj (EAF)'!$E26+'Raw Adj (EAF)'!$F26+'Raw Adj (EAF)'!$H26)/('Population (EAF)'!$D25+0*'Population (EAF)'!$C25)*10^5</f>
        <v>0</v>
      </c>
      <c r="DM3" s="130">
        <f>(0*'Raw Adj (EAF)'!$C27+'Raw Adj (EAF)'!$D27+'Raw Adj (EAF)'!$E27+'Raw Adj (EAF)'!$F27+'Raw Adj (EAF)'!$H27)/('Population (EAF)'!$D26+0*'Population (EAF)'!$C26)*10^5</f>
        <v>0</v>
      </c>
      <c r="DN3" s="130">
        <f>(0*'Raw Adj (EAF)'!$C28+'Raw Adj (EAF)'!$D28+'Raw Adj (EAF)'!$E28+'Raw Adj (EAF)'!$F28+'Raw Adj (EAF)'!$H28)/('Population (EAF)'!$D27+0*'Population (EAF)'!$C27)*10^5</f>
        <v>0</v>
      </c>
      <c r="DO3" s="130">
        <f>(0*'Raw Adj (EAF)'!$C29+'Raw Adj (EAF)'!$D29+'Raw Adj (EAF)'!$E29+'Raw Adj (EAF)'!$F29+'Raw Adj (EAF)'!$H29)/('Population (EAF)'!$D28+0*'Population (EAF)'!$C28)*10^5</f>
        <v>0</v>
      </c>
      <c r="DP3" s="130">
        <f>(0*'Raw Adj (EAF)'!$C30+'Raw Adj (EAF)'!$D30+'Raw Adj (EAF)'!$E30+'Raw Adj (EAF)'!$F30+'Raw Adj (EAF)'!$H30)/('Population (EAF)'!$D29+0*'Population (EAF)'!$C29)*10^5</f>
        <v>0</v>
      </c>
      <c r="DQ3" s="130">
        <f>(0*'Raw Adj (EAF)'!$C31+'Raw Adj (EAF)'!$D31+'Raw Adj (EAF)'!$E31+'Raw Adj (EAF)'!$F31+'Raw Adj (EAF)'!$H31)/('Population (EAF)'!$D30+0*'Population (EAF)'!$C30)*10^5</f>
        <v>0</v>
      </c>
      <c r="DR3" s="130">
        <f>(0*'Raw Adj (EAF)'!$C32+'Raw Adj (EAF)'!$D32+'Raw Adj (EAF)'!$E32+'Raw Adj (EAF)'!$F32+'Raw Adj (EAF)'!$H32)/('Population (EAF)'!$D31+0*'Population (EAF)'!$C31)*10^5</f>
        <v>0</v>
      </c>
      <c r="DS3" s="130">
        <f>(0*'Raw Adj (EAF)'!$C33+'Raw Adj (EAF)'!$D33+'Raw Adj (EAF)'!$E33+'Raw Adj (EAF)'!$F33+'Raw Adj (EAF)'!$H33)/('Population (EAF)'!$D32+0*'Population (EAF)'!$C32)*10^5</f>
        <v>0</v>
      </c>
      <c r="DT3" s="130">
        <f>(0*'Raw Adj (EAF)'!$C34+'Raw Adj (EAF)'!$D34+'Raw Adj (EAF)'!$E34+'Raw Adj (EAF)'!$F34+'Raw Adj (EAF)'!$H34)/('Population (EAF)'!$D33+0*'Population (EAF)'!$C33)*10^5</f>
        <v>0</v>
      </c>
      <c r="DU3" s="130">
        <f>(0*'Raw Adj (EAF)'!$C35+'Raw Adj (EAF)'!$D35+'Raw Adj (EAF)'!$E35+'Raw Adj (EAF)'!$F35+'Raw Adj (EAF)'!$H35)/('Population (EAF)'!$D34+0*'Population (EAF)'!$C34)*10^5</f>
        <v>0</v>
      </c>
      <c r="DV3" s="130">
        <f>(0*'Raw Adj (EAF)'!$C36+'Raw Adj (EAF)'!$D36+'Raw Adj (EAF)'!$E36+'Raw Adj (EAF)'!$F36+'Raw Adj (EAF)'!$H36)/('Population (EAF)'!$D35+0*'Population (EAF)'!$C35)*10^5</f>
        <v>0</v>
      </c>
      <c r="DW3" s="130">
        <f>(0*'Raw Adj (EAF)'!$C37+'Raw Adj (EAF)'!$D37+'Raw Adj (EAF)'!$E37+'Raw Adj (EAF)'!$F37+'Raw Adj (EAF)'!$H37)/('Population (EAF)'!$D36+0*'Population (EAF)'!$C36)*10^5</f>
        <v>0</v>
      </c>
      <c r="DX3" s="130">
        <f>(0*'Raw Adj (EAF)'!$C38+'Raw Adj (EAF)'!$D38+'Raw Adj (EAF)'!$E38+'Raw Adj (EAF)'!$F38+'Raw Adj (EAF)'!$H38)/('Population (EAF)'!$D37+0*'Population (EAF)'!$C37)*10^5</f>
        <v>0</v>
      </c>
      <c r="DY3" s="130">
        <f>(0*'Raw Adj (EAF)'!$C39+'Raw Adj (EAF)'!$D39+'Raw Adj (EAF)'!$E39+'Raw Adj (EAF)'!$F39+'Raw Adj (EAF)'!$H39)/('Population (EAF)'!$D38+0*'Population (EAF)'!$C38)*10^5</f>
        <v>0</v>
      </c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26">
        <f>(0*'Raw Adj (EAF)'!$C53+'Raw Adj (EAF)'!$D53+'Raw Adj (EAF)'!$E53+'Raw Adj (EAF)'!$F53+'Raw Adj (EAF)'!$G53)/('Population (EAF)'!$D52+0*'Population (EAF)'!$C52)*10^5</f>
        <v>0</v>
      </c>
      <c r="EV3" s="26">
        <f>(0*'Raw Adj (EAF)'!$C54+'Raw Adj (EAF)'!$D54+'Raw Adj (EAF)'!$E54+'Raw Adj (EAF)'!$F54+'Raw Adj (EAF)'!$G54)/('Population (EAF)'!$D53+0*'Population (EAF)'!$C53)*10^5</f>
        <v>0</v>
      </c>
      <c r="EW3" s="26">
        <f>(0*'Raw Adj (EAF)'!$C55+'Raw Adj (EAF)'!$D55+'Raw Adj (EAF)'!$E55+'Raw Adj (EAF)'!$F55+'Raw Adj (EAF)'!$G55)/('Population (EAF)'!$D54+0*'Population (EAF)'!$C54)*10^5</f>
        <v>0</v>
      </c>
      <c r="EX3" s="26">
        <f>(0*'Raw Adj (EAF)'!$C56+'Raw Adj (EAF)'!$D56+'Raw Adj (EAF)'!$E56+'Raw Adj (EAF)'!$F56+'Raw Adj (EAF)'!$G56)/('Population (EAF)'!$D55+0*'Population (EAF)'!$C55)*10^5</f>
        <v>0</v>
      </c>
      <c r="EY3" s="26">
        <f>(0*'Raw Adj (EAF)'!$C57+'Raw Adj (EAF)'!$D57+'Raw Adj (EAF)'!$E57+'Raw Adj (EAF)'!$F57+'Raw Adj (EAF)'!$G57)/('Population (EAF)'!$D56+0*'Population (EAF)'!$C56)*10^5</f>
        <v>0</v>
      </c>
      <c r="EZ3" s="26">
        <f>(0*'Raw Adj (EAF)'!$C58+'Raw Adj (EAF)'!$D58+'Raw Adj (EAF)'!$E58+'Raw Adj (EAF)'!$F58+'Raw Adj (EAF)'!$G58)/('Population (EAF)'!$D57+0*'Population (EAF)'!$C57)*10^5</f>
        <v>0</v>
      </c>
      <c r="FA3" s="26">
        <f>(0*'Raw Adj (EAF)'!$C59+'Raw Adj (EAF)'!$D59+'Raw Adj (EAF)'!$E59+'Raw Adj (EAF)'!$F59+'Raw Adj (EAF)'!$G59)/('Population (EAF)'!$D58+0*'Population (EAF)'!$C58)*10^5</f>
        <v>0</v>
      </c>
      <c r="FB3" s="26">
        <f>(0*'Raw Adj (EAF)'!$C60+'Raw Adj (EAF)'!$D60-+'Raw Adj (EAF)'!$E60+'Raw Adj (EAF)'!$F60+'Raw Adj (EAF)'!$G60)/('Population (EAF)'!$D59+0*'Population (EAF)'!$C59)*10^5</f>
        <v>0</v>
      </c>
      <c r="FC3" s="130"/>
      <c r="FD3" s="130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</row>
    <row r="4" spans="1:173" ht="17.100000000000001" customHeight="1">
      <c r="A4" s="27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>
        <f>'Raw Adj (EAF)'!I$12/'Population (EAF)'!E$11*10^5</f>
        <v>1.7000710799718537E-2</v>
      </c>
      <c r="CU4" s="130">
        <f>'Raw Adj (EAF)'!I$13/'Population (EAF)'!E$12*10^5</f>
        <v>0</v>
      </c>
      <c r="CV4" s="130">
        <f>'Raw Adj (EAF)'!I$14/'Population (EAF)'!E$13*10^5</f>
        <v>0</v>
      </c>
      <c r="CW4" s="130">
        <f>'Raw Adj (EAF)'!I$15/'Population (EAF)'!E$14*10^5</f>
        <v>1.5325987587482654E-2</v>
      </c>
      <c r="CX4" s="130">
        <f>'Raw Adj (EAF)'!I$16/'Population (EAF)'!E$15*10^5</f>
        <v>1.48386203584981E-2</v>
      </c>
      <c r="CY4" s="130">
        <f>'Raw Adj (EAF)'!I$17/'Population (EAF)'!E$16*10^5</f>
        <v>1.4381213762936619E-2</v>
      </c>
      <c r="CZ4" s="130">
        <f>'Raw Adj (EAF)'!I$18/'Population (EAF)'!E$17*10^5</f>
        <v>0</v>
      </c>
      <c r="DA4" s="130">
        <f>'Raw Adj (EAF)'!I$19/'Population (EAF)'!E$18*10^5</f>
        <v>0</v>
      </c>
      <c r="DB4" s="130">
        <f>'Raw Adj (EAF)'!I$20/'Population (EAF)'!E$19*10^5</f>
        <v>1.3164288077275424E-2</v>
      </c>
      <c r="DC4" s="130">
        <f>'Raw Adj (EAF)'!I$21/'Population (EAF)'!E$20*10^5</f>
        <v>1.2803210430621898E-2</v>
      </c>
      <c r="DD4" s="130">
        <f>'Raw Adj (EAF)'!I$22/'Population (EAF)'!E$21*10^5</f>
        <v>0</v>
      </c>
      <c r="DE4" s="130">
        <f>'Raw Adj (EAF)'!I$23/'Population (EAF)'!E$22*10^5</f>
        <v>0</v>
      </c>
      <c r="DF4" s="130">
        <f>'Raw Adj (EAF)'!I$24/'Population (EAF)'!E$23*10^5</f>
        <v>1.1972308099255653E-2</v>
      </c>
      <c r="DG4" s="130">
        <f>'Raw Adj (EAF)'!I$25/'Population (EAF)'!E$24*10^5</f>
        <v>0</v>
      </c>
      <c r="DH4" s="130">
        <f>'Raw Adj (EAF)'!I$26/'Population (EAF)'!E$25*10^5</f>
        <v>1.1663090996229041E-2</v>
      </c>
      <c r="DI4" s="130">
        <f>'Raw Adj (EAF)'!I$27/'Population (EAF)'!E$26*10^5</f>
        <v>0</v>
      </c>
      <c r="DJ4" s="130">
        <f>'Raw Adj (EAF)'!I$28/'Population (EAF)'!E$27*10^5</f>
        <v>0</v>
      </c>
      <c r="DK4" s="130">
        <f>'Raw Adj (EAF)'!I$29/'Population (EAF)'!E$28*10^5</f>
        <v>1.148303764147777E-2</v>
      </c>
      <c r="DL4" s="130">
        <f>'Raw Adj (EAF)'!I$30/'Population (EAF)'!E$29*10^5</f>
        <v>0</v>
      </c>
      <c r="DM4" s="130">
        <f>'Raw Adj (EAF)'!I$31/'Population (EAF)'!E$30*10^5</f>
        <v>1.1609719271531446E-2</v>
      </c>
      <c r="DN4" s="130">
        <f>'Raw Adj (EAF)'!I$32/'Population (EAF)'!E$31*10^5</f>
        <v>1.1854952756235024E-2</v>
      </c>
      <c r="DO4" s="130">
        <f>'Raw Adj (EAF)'!I$33/'Population (EAF)'!E$32*10^5</f>
        <v>0</v>
      </c>
      <c r="DP4" s="130">
        <f>'Raw Adj (EAF)'!I$34/'Population (EAF)'!E$33*10^5</f>
        <v>0</v>
      </c>
      <c r="DQ4" s="130">
        <f>'Raw Adj (EAF)'!I$35/'Population (EAF)'!E$34*10^5</f>
        <v>0</v>
      </c>
      <c r="DR4" s="130">
        <f>'Raw Adj (EAF)'!I$36/'Population (EAF)'!E$35*10^5</f>
        <v>0</v>
      </c>
      <c r="DS4" s="130">
        <f>'Raw Adj (EAF)'!I$37/'Population (EAF)'!E$36*10^5</f>
        <v>0</v>
      </c>
      <c r="DT4" s="130">
        <f>'Raw Adj (EAF)'!I$38/'Population (EAF)'!E$37*10^5</f>
        <v>0</v>
      </c>
      <c r="DU4" s="130">
        <f>'Raw Adj (EAF)'!I$39/'Population (EAF)'!E$38*10^5</f>
        <v>0</v>
      </c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>
        <f>'Raw Adj (EAF)'!I54/'Population (EAF)'!E53*10^5</f>
        <v>0</v>
      </c>
      <c r="EK4" s="130">
        <f>'Raw Adj (EAF)'!I55/'Population (EAF)'!E54*10^5</f>
        <v>0</v>
      </c>
      <c r="EL4" s="130">
        <f>'Raw Adj (EAF)'!I56/'Population (EAF)'!E55*10^5</f>
        <v>0</v>
      </c>
      <c r="EM4" s="130">
        <f>'Raw Adj (EAF)'!I57/'Population (EAF)'!E56*10^5</f>
        <v>0</v>
      </c>
      <c r="EN4" s="130">
        <f>'Raw Adj (EAF)'!I58/'Population (EAF)'!E57*10^5</f>
        <v>0</v>
      </c>
      <c r="EO4" s="130">
        <f>'Raw Adj (EAF)'!I59/'Population (EAF)'!E58*10^5</f>
        <v>0</v>
      </c>
      <c r="EP4" s="26">
        <f>'Raw Adj (EAF)'!I52/'Population (EAF)'!E51*10^5</f>
        <v>0</v>
      </c>
      <c r="EQ4" s="26">
        <f>'Raw Adj (EAF)'!I53/'Population (EAF)'!E52*10^5</f>
        <v>0</v>
      </c>
      <c r="ER4" s="26">
        <f>'Raw Adj (EAF)'!I54/'Population (EAF)'!E53*10^5</f>
        <v>0</v>
      </c>
      <c r="ES4" s="26">
        <f>'Raw Adj (EAF)'!I55/'Population (EAF)'!E54*10^5</f>
        <v>0</v>
      </c>
      <c r="ET4" s="132">
        <f>'Raw Adj (EAF)'!I56/'Population (EAF)'!E55*10^5</f>
        <v>0</v>
      </c>
      <c r="EU4" s="132">
        <f>'Raw Adj (EAF)'!I57/'Population (EAF)'!E56*10^5</f>
        <v>0</v>
      </c>
      <c r="EV4" s="132">
        <f>'Raw Adj (EAF)'!I58/'Population (EAF)'!E57*10^5</f>
        <v>0</v>
      </c>
      <c r="EW4" s="132">
        <f>'Raw Adj (EAF)'!I59/'Population (EAF)'!E58*10^5</f>
        <v>0</v>
      </c>
      <c r="EX4" s="132">
        <f>'Raw Adj (EAF)'!I60/'Population (EAF)'!E59*10^5</f>
        <v>0</v>
      </c>
      <c r="EY4" s="130"/>
      <c r="EZ4" s="130"/>
      <c r="FA4" s="130"/>
      <c r="FB4" s="130"/>
      <c r="FC4" s="130"/>
      <c r="FD4" s="130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</row>
    <row r="5" spans="1:173" ht="17.100000000000001" customHeight="1">
      <c r="A5" s="27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>
        <f>'Raw Adj (EAF)'!J12/'Population (EAF)'!F11*10^5</f>
        <v>0</v>
      </c>
      <c r="CP5" s="130">
        <f>'Raw Adj (EAF)'!J13/'Population (EAF)'!F12*10^5</f>
        <v>0</v>
      </c>
      <c r="CQ5" s="130">
        <f>'Raw Adj (EAF)'!J14/'Population (EAF)'!F13*10^5</f>
        <v>0</v>
      </c>
      <c r="CR5" s="130">
        <f>'Raw Adj (EAF)'!J15/'Population (EAF)'!F14*10^5</f>
        <v>0</v>
      </c>
      <c r="CS5" s="130">
        <f>'Raw Adj (EAF)'!J16/'Population (EAF)'!F15*10^5</f>
        <v>0</v>
      </c>
      <c r="CT5" s="130">
        <f>'Raw Adj (EAF)'!J17/'Population (EAF)'!F16*10^5</f>
        <v>3.2724526247033522E-2</v>
      </c>
      <c r="CU5" s="130">
        <f>'Raw Adj (EAF)'!J18/'Population (EAF)'!F17*10^5</f>
        <v>0</v>
      </c>
      <c r="CV5" s="130">
        <f>'Raw Adj (EAF)'!J19/'Population (EAF)'!F18*10^5</f>
        <v>1.5144378936591997E-2</v>
      </c>
      <c r="CW5" s="130">
        <f>'Raw Adj (EAF)'!J20/'Population (EAF)'!F19*10^5</f>
        <v>0</v>
      </c>
      <c r="CX5" s="130">
        <f>'Raw Adj (EAF)'!J21/'Population (EAF)'!F20*10^5</f>
        <v>0</v>
      </c>
      <c r="CY5" s="130">
        <f>'Raw Adj (EAF)'!J22/'Population (EAF)'!F21*10^5</f>
        <v>0</v>
      </c>
      <c r="CZ5" s="130">
        <f>'Raw Adj (EAF)'!J23/'Population (EAF)'!F22*10^5</f>
        <v>0</v>
      </c>
      <c r="DA5" s="130">
        <f>'Raw Adj (EAF)'!J24/'Population (EAF)'!F23*10^5</f>
        <v>2.6053488437044976E-2</v>
      </c>
      <c r="DB5" s="130">
        <f>'Raw Adj (EAF)'!J25/'Population (EAF)'!F24*10^5</f>
        <v>0</v>
      </c>
      <c r="DC5" s="130">
        <f>'Raw Adj (EAF)'!J26/'Population (EAF)'!F25*10^5</f>
        <v>0</v>
      </c>
      <c r="DD5" s="130">
        <f>'Raw Adj (EAF)'!J27/'Population (EAF)'!F26*10^5</f>
        <v>0</v>
      </c>
      <c r="DE5" s="130">
        <f>'Raw Adj (EAF)'!J28/'Population (EAF)'!F27*10^5</f>
        <v>0</v>
      </c>
      <c r="DF5" s="130">
        <f>'Raw Adj (EAF)'!J29/'Population (EAF)'!F28*10^5</f>
        <v>2.3744130213569904E-2</v>
      </c>
      <c r="DG5" s="130">
        <f>'Raw Adj (EAF)'!J30/'Population (EAF)'!F29*10^5</f>
        <v>0</v>
      </c>
      <c r="DH5" s="130">
        <f>'Raw Adj (EAF)'!J31/'Population (EAF)'!F30*10^5</f>
        <v>0</v>
      </c>
      <c r="DI5" s="130">
        <f>'Raw Adj (EAF)'!J32/'Population (EAF)'!F31*10^5</f>
        <v>0</v>
      </c>
      <c r="DJ5" s="130">
        <f>'Raw Adj (EAF)'!J33/'Population (EAF)'!F32*10^5</f>
        <v>0</v>
      </c>
      <c r="DK5" s="130">
        <f>'Raw Adj (EAF)'!J34/'Population (EAF)'!F33*10^5</f>
        <v>0</v>
      </c>
      <c r="DL5" s="130">
        <f>'Raw Adj (EAF)'!J35/'Population (EAF)'!F34*10^5</f>
        <v>1.1406903526455634E-2</v>
      </c>
      <c r="DM5" s="130">
        <f>'Raw Adj (EAF)'!J36/'Population (EAF)'!F35*10^5</f>
        <v>0</v>
      </c>
      <c r="DN5" s="130">
        <f>'Raw Adj (EAF)'!J37/'Population (EAF)'!F36*10^5</f>
        <v>0</v>
      </c>
      <c r="DO5" s="130">
        <f>'Raw Adj (EAF)'!J38/'Population (EAF)'!F37*10^5</f>
        <v>0</v>
      </c>
      <c r="DP5" s="130">
        <f>'Raw Adj (EAF)'!J39/'Population (EAF)'!F38*10^5</f>
        <v>0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>
        <f>'Raw Adj (EAF)'!J54/'Population (EAF)'!F53*10^5</f>
        <v>0</v>
      </c>
      <c r="EF5" s="130">
        <f>'Raw Adj (EAF)'!J55/'Population (EAF)'!F54*10^5</f>
        <v>1.395071185599852E-2</v>
      </c>
      <c r="EG5" s="130">
        <f>'Raw Adj (EAF)'!J56/'Population (EAF)'!F55*10^5</f>
        <v>0</v>
      </c>
      <c r="EH5" s="130">
        <f>'Raw Adj (EAF)'!J57/'Population (EAF)'!F56*10^5</f>
        <v>0</v>
      </c>
      <c r="EI5" s="130">
        <f>'Raw Adj (EAF)'!J58/'Population (EAF)'!F57*10^5</f>
        <v>0</v>
      </c>
      <c r="EJ5" s="130">
        <f>'Raw Adj (EAF)'!J59/'Population (EAF)'!F58*10^5</f>
        <v>1.3578267168700467E-2</v>
      </c>
      <c r="EK5" s="130">
        <f>'Raw Adj (EAF)'!J52/'Population (EAF)'!F51*10^5</f>
        <v>0</v>
      </c>
      <c r="EL5" s="130">
        <f>'Raw Adj (EAF)'!J53/'Population (EAF)'!F52*10^5</f>
        <v>0</v>
      </c>
      <c r="EM5" s="130">
        <f>'Raw Adj (EAF)'!J54/'Population (EAF)'!F53*10^5</f>
        <v>0</v>
      </c>
      <c r="EN5" s="131">
        <f>'Raw Adj (EAF)'!J55/'Population (EAF)'!F54*10^5</f>
        <v>1.395071185599852E-2</v>
      </c>
      <c r="EO5" s="132">
        <f>'Raw Adj (EAF)'!J56/'Population (EAF)'!F55*10^5</f>
        <v>0</v>
      </c>
      <c r="EP5" s="132">
        <f>'Raw Adj (EAF)'!J57/'Population (EAF)'!F56*10^5</f>
        <v>0</v>
      </c>
      <c r="EQ5" s="132">
        <f>'Raw Adj (EAF)'!J58/'Population (EAF)'!F57*10^5</f>
        <v>0</v>
      </c>
      <c r="ER5" s="132">
        <f>'Raw Adj (EAF)'!J59/'Population (EAF)'!F58*10^5</f>
        <v>1.3578267168700467E-2</v>
      </c>
      <c r="ES5" s="132">
        <f>'Raw Adj (EAF)'!J60/'Population (EAF)'!F59*10^5</f>
        <v>0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1:173" ht="17.100000000000001" customHeight="1">
      <c r="A6" s="27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>
        <f>'Raw Adj (EAF)'!K12/'Population (EAF)'!G11*10^5</f>
        <v>0</v>
      </c>
      <c r="CK6" s="130">
        <f>'Raw Adj (EAF)'!K13/'Population (EAF)'!G12*10^5</f>
        <v>2.0484415456720528E-2</v>
      </c>
      <c r="CL6" s="130">
        <f>'Raw Adj (EAF)'!K14/'Population (EAF)'!G13*10^5</f>
        <v>2.0008163330638901E-2</v>
      </c>
      <c r="CM6" s="130">
        <f>'Raw Adj (EAF)'!K15/'Population (EAF)'!G14*10^5</f>
        <v>0</v>
      </c>
      <c r="CN6" s="130">
        <f>'Raw Adj (EAF)'!K16/'Population (EAF)'!G15*10^5</f>
        <v>0</v>
      </c>
      <c r="CO6" s="130">
        <f>'Raw Adj (EAF)'!K17/'Population (EAF)'!G16*10^5</f>
        <v>5.6101789590986162E-2</v>
      </c>
      <c r="CP6" s="130">
        <f>'Raw Adj (EAF)'!K18/'Population (EAF)'!G17*10^5</f>
        <v>1.8302598694475633E-2</v>
      </c>
      <c r="CQ6" s="130">
        <f>'Raw Adj (EAF)'!K19/'Population (EAF)'!G18*10^5</f>
        <v>0</v>
      </c>
      <c r="CR6" s="130">
        <f>'Raw Adj (EAF)'!K20/'Population (EAF)'!G19*10^5</f>
        <v>0</v>
      </c>
      <c r="CS6" s="130">
        <f>'Raw Adj (EAF)'!K21/'Population (EAF)'!G20*10^5</f>
        <v>1.7204058368552905E-2</v>
      </c>
      <c r="CT6" s="130">
        <f>'Raw Adj (EAF)'!K22/'Population (EAF)'!G21*10^5</f>
        <v>1.6761969638709153E-2</v>
      </c>
      <c r="CU6" s="130">
        <f>'Raw Adj (EAF)'!K23/'Population (EAF)'!G22*10^5</f>
        <v>0</v>
      </c>
      <c r="CV6" s="130">
        <f>'Raw Adj (EAF)'!K24/'Population (EAF)'!G23*10^5</f>
        <v>1.5216465944742741E-2</v>
      </c>
      <c r="CW6" s="130">
        <f>'Raw Adj (EAF)'!K25/'Population (EAF)'!G24*10^5</f>
        <v>0</v>
      </c>
      <c r="CX6" s="130">
        <f>'Raw Adj (EAF)'!K26/'Population (EAF)'!G25*10^5</f>
        <v>0</v>
      </c>
      <c r="CY6" s="130">
        <f>'Raw Adj (EAF)'!K27/'Population (EAF)'!G26*10^5</f>
        <v>1.3475635686836041E-2</v>
      </c>
      <c r="CZ6" s="130">
        <f>'Raw Adj (EAF)'!K28/'Population (EAF)'!G27*10^5</f>
        <v>0</v>
      </c>
      <c r="DA6" s="130">
        <f>'Raw Adj (EAF)'!K29/'Population (EAF)'!G28*10^5</f>
        <v>0</v>
      </c>
      <c r="DB6" s="130">
        <f>'Raw Adj (EAF)'!K30/'Population (EAF)'!G29*10^5</f>
        <v>0</v>
      </c>
      <c r="DC6" s="130">
        <f>'Raw Adj (EAF)'!K31/'Population (EAF)'!G30*10^5</f>
        <v>0</v>
      </c>
      <c r="DD6" s="130">
        <f>'Raw Adj (EAF)'!K32/'Population (EAF)'!G31*10^5</f>
        <v>1.2211240789061072E-2</v>
      </c>
      <c r="DE6" s="130">
        <f>'Raw Adj (EAF)'!K33/'Population (EAF)'!G32*10^5</f>
        <v>0</v>
      </c>
      <c r="DF6" s="130">
        <f>'Raw Adj (EAF)'!K34/'Population (EAF)'!G33*10^5</f>
        <v>2.3479094683675546E-2</v>
      </c>
      <c r="DG6" s="130">
        <f>'Raw Adj (EAF)'!K35/'Population (EAF)'!G34*10^5</f>
        <v>0</v>
      </c>
      <c r="DH6" s="130">
        <f>'Raw Adj (EAF)'!K36/'Population (EAF)'!G35*10^5</f>
        <v>0</v>
      </c>
      <c r="DI6" s="130">
        <f>'Raw Adj (EAF)'!K37/'Population (EAF)'!G36*10^5</f>
        <v>0</v>
      </c>
      <c r="DJ6" s="130">
        <f>'Raw Adj (EAF)'!K38/'Population (EAF)'!G37*10^5</f>
        <v>1.1173409323839123E-2</v>
      </c>
      <c r="DK6" s="130">
        <f>'Raw Adj (EAF)'!K39/'Population (EAF)'!G38*10^5</f>
        <v>0</v>
      </c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>
        <f>'Raw Adj (EAF)'!K54/'Population (EAF)'!G53*10^5</f>
        <v>0</v>
      </c>
      <c r="EA6" s="130">
        <f>'Raw Adj (EAF)'!K55/'Population (EAF)'!G54*10^5</f>
        <v>0</v>
      </c>
      <c r="EB6" s="130">
        <f>'Raw Adj (EAF)'!K56/'Population (EAF)'!G55*10^5</f>
        <v>0</v>
      </c>
      <c r="EC6" s="130">
        <f>'Raw Adj (EAF)'!K57/'Population (EAF)'!G56*10^5</f>
        <v>0</v>
      </c>
      <c r="ED6" s="130">
        <f>'Raw Adj (EAF)'!K58/'Population (EAF)'!G57*10^5</f>
        <v>0</v>
      </c>
      <c r="EE6" s="130">
        <f>'Raw Adj (EAF)'!K59/'Population (EAF)'!G58*10^5</f>
        <v>0</v>
      </c>
      <c r="EF6" s="130">
        <f>'Raw Adj (EAF)'!K52/'Population (EAF)'!G51*10^5</f>
        <v>0</v>
      </c>
      <c r="EG6" s="130">
        <f>'Raw Adj (EAF)'!K53/'Population (EAF)'!G52*10^5</f>
        <v>0</v>
      </c>
      <c r="EH6" s="130">
        <f>'Raw Adj (EAF)'!K54/'Population (EAF)'!G53*10^5</f>
        <v>0</v>
      </c>
      <c r="EI6" s="131">
        <f>'Raw Adj (EAF)'!K55/'Population (EAF)'!G54*10^5</f>
        <v>0</v>
      </c>
      <c r="EJ6" s="132">
        <f>'Raw Adj (EAF)'!K56/'Population (EAF)'!G55*10^5</f>
        <v>0</v>
      </c>
      <c r="EK6" s="132">
        <f>'Raw Adj (EAF)'!K57/'Population (EAF)'!G56*10^5</f>
        <v>0</v>
      </c>
      <c r="EL6" s="132">
        <f>'Raw Adj (EAF)'!K58/'Population (EAF)'!G57*10^5</f>
        <v>0</v>
      </c>
      <c r="EM6" s="132">
        <f>'Raw Adj (EAF)'!K59/'Population (EAF)'!G58*10^5</f>
        <v>0</v>
      </c>
      <c r="EN6" s="132">
        <f>'Raw Adj (EAF)'!K60/'Population (EAF)'!G59*10^5</f>
        <v>1.3190737938686019E-2</v>
      </c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</row>
    <row r="7" spans="1:173" ht="17.100000000000001" customHeight="1">
      <c r="A7" s="27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>
        <f>'Raw Adj (EAF)'!L12/'Population (EAF)'!H11*10^5</f>
        <v>3.8132629862577636E-2</v>
      </c>
      <c r="CF7" s="130">
        <f>'Raw Adj (EAF)'!L13/'Population (EAF)'!H12*10^5</f>
        <v>3.8373324093036891E-2</v>
      </c>
      <c r="CG7" s="130">
        <f>'Raw Adj (EAF)'!L14/'Population (EAF)'!H13*10^5</f>
        <v>0</v>
      </c>
      <c r="CH7" s="130">
        <f>'Raw Adj (EAF)'!L15/'Population (EAF)'!H14*10^5</f>
        <v>0</v>
      </c>
      <c r="CI7" s="130">
        <f>'Raw Adj (EAF)'!L16/'Population (EAF)'!H15*10^5</f>
        <v>0</v>
      </c>
      <c r="CJ7" s="130">
        <f>'Raw Adj (EAF)'!L17/'Population (EAF)'!H16*10^5</f>
        <v>0</v>
      </c>
      <c r="CK7" s="130">
        <f>'Raw Adj (EAF)'!L18/'Population (EAF)'!H17*10^5</f>
        <v>1.9813377794553104E-2</v>
      </c>
      <c r="CL7" s="130">
        <f>'Raw Adj (EAF)'!L19/'Population (EAF)'!H18*10^5</f>
        <v>5.9833304413902867E-2</v>
      </c>
      <c r="CM7" s="130">
        <f>'Raw Adj (EAF)'!L20/'Population (EAF)'!H19*10^5</f>
        <v>0</v>
      </c>
      <c r="CN7" s="130">
        <f>'Raw Adj (EAF)'!L21/'Population (EAF)'!H20*10^5</f>
        <v>2.0211558424339242E-2</v>
      </c>
      <c r="CO7" s="130">
        <f>'Raw Adj (EAF)'!L22/'Population (EAF)'!H21*10^5</f>
        <v>2.0002560327721946E-2</v>
      </c>
      <c r="CP7" s="130">
        <f>'Raw Adj (EAF)'!L23/'Population (EAF)'!H22*10^5</f>
        <v>1.9645390100181077E-2</v>
      </c>
      <c r="CQ7" s="130">
        <f>'Raw Adj (EAF)'!L24/'Population (EAF)'!H23*10^5</f>
        <v>3.788146540963843E-2</v>
      </c>
      <c r="CR7" s="130">
        <f>'Raw Adj (EAF)'!L25/'Population (EAF)'!H24*10^5</f>
        <v>1.7844709874193548E-2</v>
      </c>
      <c r="CS7" s="130">
        <f>'Raw Adj (EAF)'!L26/'Population (EAF)'!H25*10^5</f>
        <v>0</v>
      </c>
      <c r="CT7" s="130">
        <f>'Raw Adj (EAF)'!L27/'Population (EAF)'!H26*10^5</f>
        <v>1.6451617700729809E-2</v>
      </c>
      <c r="CU7" s="130">
        <f>'Raw Adj (EAF)'!L28/'Population (EAF)'!H27*10^5</f>
        <v>3.2143348534297858E-2</v>
      </c>
      <c r="CV7" s="130">
        <f>'Raw Adj (EAF)'!L29/'Population (EAF)'!H28*10^5</f>
        <v>0</v>
      </c>
      <c r="CW7" s="130">
        <f>'Raw Adj (EAF)'!L30/'Population (EAF)'!H29*10^5</f>
        <v>1.4496524820587385E-2</v>
      </c>
      <c r="CX7" s="130">
        <f>'Raw Adj (EAF)'!L31/'Population (EAF)'!H30*10^5</f>
        <v>0</v>
      </c>
      <c r="CY7" s="130">
        <f>'Raw Adj (EAF)'!L32/'Population (EAF)'!H31*10^5</f>
        <v>0</v>
      </c>
      <c r="CZ7" s="130">
        <f>'Raw Adj (EAF)'!L33/'Population (EAF)'!H32*10^5</f>
        <v>1.2677622363650397E-2</v>
      </c>
      <c r="DA7" s="130">
        <f>'Raw Adj (EAF)'!L34/'Population (EAF)'!H33*10^5</f>
        <v>2.5451093592133628E-2</v>
      </c>
      <c r="DB7" s="130">
        <f>'Raw Adj (EAF)'!L35/'Population (EAF)'!H34*10^5</f>
        <v>0</v>
      </c>
      <c r="DC7" s="130">
        <f>'Raw Adj (EAF)'!L36/'Population (EAF)'!H35*10^5</f>
        <v>0</v>
      </c>
      <c r="DD7" s="130">
        <f>'Raw Adj (EAF)'!L37/'Population (EAF)'!H36*10^5</f>
        <v>0</v>
      </c>
      <c r="DE7" s="130">
        <f>'Raw Adj (EAF)'!L38/'Population (EAF)'!H37*10^5</f>
        <v>1.180692341223062E-2</v>
      </c>
      <c r="DF7" s="130">
        <f>'Raw Adj (EAF)'!L39/'Population (EAF)'!H38*10^5</f>
        <v>1.155078080159508E-2</v>
      </c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>
        <f>'Raw Adj (EAF)'!L54/'Population (EAF)'!H53*10^5</f>
        <v>0</v>
      </c>
      <c r="DV7" s="130">
        <f>'Raw Adj (EAF)'!L55/'Population (EAF)'!H54*10^5</f>
        <v>0</v>
      </c>
      <c r="DW7" s="130">
        <f>'Raw Adj (EAF)'!L56/'Population (EAF)'!H55*10^5</f>
        <v>0</v>
      </c>
      <c r="DX7" s="130">
        <f>'Raw Adj (EAF)'!L57/'Population (EAF)'!H56*10^5</f>
        <v>0</v>
      </c>
      <c r="DY7" s="130">
        <f>'Raw Adj (EAF)'!L58/'Population (EAF)'!H57*10^5</f>
        <v>1.4683843631161817E-2</v>
      </c>
      <c r="DZ7" s="130">
        <f>'Raw Adj (EAF)'!L59/'Population (EAF)'!H58*10^5</f>
        <v>0</v>
      </c>
      <c r="EA7" s="130">
        <f>'Raw Adj (EAF)'!L52/'Population (EAF)'!H51*10^5</f>
        <v>0</v>
      </c>
      <c r="EB7" s="130">
        <f>'Raw Adj (EAF)'!L53/'Population (EAF)'!H52*10^5</f>
        <v>0</v>
      </c>
      <c r="EC7" s="130">
        <f>'Raw Adj (EAF)'!L54/'Population (EAF)'!H53*10^5</f>
        <v>0</v>
      </c>
      <c r="ED7" s="131">
        <f>'Raw Adj (EAF)'!L55/'Population (EAF)'!H54*10^5</f>
        <v>0</v>
      </c>
      <c r="EE7" s="132">
        <f>'Raw Adj (EAF)'!L56/'Population (EAF)'!H55*10^5</f>
        <v>0</v>
      </c>
      <c r="EF7" s="132">
        <f>'Raw Adj (EAF)'!L57/'Population (EAF)'!H56*10^5</f>
        <v>0</v>
      </c>
      <c r="EG7" s="132">
        <f>'Raw Adj (EAF)'!L58/'Population (EAF)'!H57*10^5</f>
        <v>1.4683843631161817E-2</v>
      </c>
      <c r="EH7" s="132">
        <f>'Raw Adj (EAF)'!L59/'Population (EAF)'!H58*10^5</f>
        <v>0</v>
      </c>
      <c r="EI7" s="133">
        <f>'Raw Adj (EAF)'!L60/'Population (EAF)'!H59*10^5</f>
        <v>0</v>
      </c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</row>
    <row r="8" spans="1:173" ht="17.100000000000001" customHeight="1">
      <c r="A8" s="27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>
        <f>'Raw Adj (EAF)'!M12/'Population (EAF)'!I11*10^5</f>
        <v>7.191790858406763E-2</v>
      </c>
      <c r="CA8" s="130">
        <f>'Raw Adj (EAF)'!M13/'Population (EAF)'!I12*10^5</f>
        <v>5.4615401980281648E-2</v>
      </c>
      <c r="CB8" s="130">
        <f>'Raw Adj (EAF)'!M14/'Population (EAF)'!I13*10^5</f>
        <v>3.6873577832194984E-2</v>
      </c>
      <c r="CC8" s="130">
        <f>'Raw Adj (EAF)'!M15/'Population (EAF)'!I14*10^5</f>
        <v>5.601901957752696E-2</v>
      </c>
      <c r="CD8" s="130">
        <f>'Raw Adj (EAF)'!M16/'Population (EAF)'!I15*10^5</f>
        <v>1.8915759987001089E-2</v>
      </c>
      <c r="CE8" s="130">
        <f>'Raw Adj (EAF)'!M17/'Population (EAF)'!I16*10^5</f>
        <v>0</v>
      </c>
      <c r="CF8" s="130">
        <f>'Raw Adj (EAF)'!M18/'Population (EAF)'!I17*10^5</f>
        <v>5.8268844289915467E-2</v>
      </c>
      <c r="CG8" s="130">
        <f>'Raw Adj (EAF)'!M19/'Population (EAF)'!I18*10^5</f>
        <v>3.9375644037877792E-2</v>
      </c>
      <c r="CH8" s="130">
        <f>'Raw Adj (EAF)'!M20/'Population (EAF)'!I19*10^5</f>
        <v>1.9958566016948814E-2</v>
      </c>
      <c r="CI8" s="130">
        <f>'Raw Adj (EAF)'!M21/'Population (EAF)'!I20*10^5</f>
        <v>0</v>
      </c>
      <c r="CJ8" s="130">
        <f>'Raw Adj (EAF)'!M22/'Population (EAF)'!I21*10^5</f>
        <v>2.0262422688726231E-2</v>
      </c>
      <c r="CK8" s="130">
        <f>'Raw Adj (EAF)'!M23/'Population (EAF)'!I22*10^5</f>
        <v>0</v>
      </c>
      <c r="CL8" s="130">
        <f>'Raw Adj (EAF)'!M24/'Population (EAF)'!I23*10^5</f>
        <v>6.128563409783961E-2</v>
      </c>
      <c r="CM8" s="130">
        <f>'Raw Adj (EAF)'!M25/'Population (EAF)'!I24*10^5</f>
        <v>2.0326959964100964E-2</v>
      </c>
      <c r="CN8" s="130">
        <f>'Raw Adj (EAF)'!M26/'Population (EAF)'!I25*10^5</f>
        <v>1.9979651524108757E-2</v>
      </c>
      <c r="CO8" s="130">
        <f>'Raw Adj (EAF)'!M27/'Population (EAF)'!I26*10^5</f>
        <v>5.8921961436676114E-2</v>
      </c>
      <c r="CP8" s="130">
        <f>'Raw Adj (EAF)'!M28/'Population (EAF)'!I27*10^5</f>
        <v>0</v>
      </c>
      <c r="CQ8" s="130">
        <f>'Raw Adj (EAF)'!M29/'Population (EAF)'!I28*10^5</f>
        <v>3.698395000125005E-2</v>
      </c>
      <c r="CR8" s="130">
        <f>'Raw Adj (EAF)'!M30/'Population (EAF)'!I29*10^5</f>
        <v>0</v>
      </c>
      <c r="CS8" s="130">
        <f>'Raw Adj (EAF)'!M31/'Population (EAF)'!I30*10^5</f>
        <v>0</v>
      </c>
      <c r="CT8" s="130">
        <f>'Raw Adj (EAF)'!M32/'Population (EAF)'!I31*10^5</f>
        <v>3.2319920673986695E-2</v>
      </c>
      <c r="CU8" s="130">
        <f>'Raw Adj (EAF)'!M33/'Population (EAF)'!I32*10^5</f>
        <v>1.5889485703268397E-2</v>
      </c>
      <c r="CV8" s="130">
        <f>'Raw Adj (EAF)'!M34/'Population (EAF)'!I33*10^5</f>
        <v>0</v>
      </c>
      <c r="CW8" s="130">
        <f>'Raw Adj (EAF)'!M35/'Population (EAF)'!I34*10^5</f>
        <v>1.4379925807635594E-2</v>
      </c>
      <c r="CX8" s="130">
        <f>'Raw Adj (EAF)'!M36/'Population (EAF)'!I35*10^5</f>
        <v>2.760626961019989E-2</v>
      </c>
      <c r="CY8" s="130">
        <f>'Raw Adj (EAF)'!M37/'Population (EAF)'!I36*10^5</f>
        <v>2.6419985376802291E-2</v>
      </c>
      <c r="CZ8" s="130">
        <f>'Raw Adj (EAF)'!M38/'Population (EAF)'!I37*10^5</f>
        <v>1.25639375641656E-2</v>
      </c>
      <c r="DA8" s="130">
        <f>'Raw Adj (EAF)'!M39/'Population (EAF)'!I38*10^5</f>
        <v>0</v>
      </c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>
        <f>'Raw Adj (EAF)'!M54/'Population (EAF)'!I53*10^5</f>
        <v>0</v>
      </c>
      <c r="DQ8" s="130">
        <f>'Raw Adj (EAF)'!M55/'Population (EAF)'!I54*10^5</f>
        <v>0</v>
      </c>
      <c r="DR8" s="130">
        <f>'Raw Adj (EAF)'!M56/'Population (EAF)'!I55*10^5</f>
        <v>0</v>
      </c>
      <c r="DS8" s="130">
        <f>'Raw Adj (EAF)'!M57/'Population (EAF)'!I56*10^5</f>
        <v>1.3193132552326271E-2</v>
      </c>
      <c r="DT8" s="130">
        <f>'Raw Adj (EAF)'!M58/'Population (EAF)'!I57*10^5</f>
        <v>0</v>
      </c>
      <c r="DU8" s="130">
        <f>'Raw Adj (EAF)'!M59/'Population (EAF)'!I58*10^5</f>
        <v>0</v>
      </c>
      <c r="DV8" s="130">
        <f>'Raw Adj (EAF)'!M52/'Population (EAF)'!I51*10^5</f>
        <v>0</v>
      </c>
      <c r="DW8" s="130">
        <f>'Raw Adj (EAF)'!M53/'Population (EAF)'!I52*10^5</f>
        <v>0</v>
      </c>
      <c r="DX8" s="130">
        <f>'Raw Adj (EAF)'!M54/'Population (EAF)'!I53*10^5</f>
        <v>0</v>
      </c>
      <c r="DY8" s="131">
        <f>'Raw Adj (EAF)'!M55/'Population (EAF)'!I54*10^5</f>
        <v>0</v>
      </c>
      <c r="DZ8" s="132">
        <f>'Raw Adj (EAF)'!M56/'Population (EAF)'!I55*10^5</f>
        <v>0</v>
      </c>
      <c r="EA8" s="132">
        <f>'Raw Adj (EAF)'!M57/'Population (EAF)'!I56*10^5</f>
        <v>1.3193132552326271E-2</v>
      </c>
      <c r="EB8" s="132">
        <f>'Raw Adj (EAF)'!M58/'Population (EAF)'!I57*10^5</f>
        <v>0</v>
      </c>
      <c r="EC8" s="132">
        <f>'Raw Adj (EAF)'!M59/'Population (EAF)'!I58*10^5</f>
        <v>0</v>
      </c>
      <c r="ED8" s="133">
        <f>'Raw Adj (EAF)'!M60/'Population (EAF)'!I59*10^5</f>
        <v>0</v>
      </c>
      <c r="EE8" s="130"/>
      <c r="EF8" s="130"/>
      <c r="EG8" s="130"/>
      <c r="EH8" s="130"/>
      <c r="EI8" s="131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</row>
    <row r="9" spans="1:173" ht="17.100000000000001" customHeight="1">
      <c r="A9" s="27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>
        <f>'Raw Adj (EAF)'!N12/'Population (EAF)'!J11*10^5</f>
        <v>0.11389597311295727</v>
      </c>
      <c r="BV9" s="130">
        <f>'Raw Adj (EAF)'!N13/'Population (EAF)'!J12*10^5</f>
        <v>0</v>
      </c>
      <c r="BW9" s="130">
        <f>'Raw Adj (EAF)'!N14/'Population (EAF)'!J13*10^5</f>
        <v>1.8892027904280895E-2</v>
      </c>
      <c r="BX9" s="130">
        <f>'Raw Adj (EAF)'!N15/'Population (EAF)'!J14*10^5</f>
        <v>5.6539766302299281E-2</v>
      </c>
      <c r="BY9" s="130">
        <f>'Raw Adj (EAF)'!N16/'Population (EAF)'!J15*10^5</f>
        <v>3.7602070821244268E-2</v>
      </c>
      <c r="BZ9" s="130">
        <f>'Raw Adj (EAF)'!N17/'Population (EAF)'!J16*10^5</f>
        <v>9.3783275478430683E-2</v>
      </c>
      <c r="CA9" s="130">
        <f>'Raw Adj (EAF)'!N18/'Population (EAF)'!J17*10^5</f>
        <v>9.3563784677545517E-2</v>
      </c>
      <c r="CB9" s="130">
        <f>'Raw Adj (EAF)'!N19/'Population (EAF)'!J18*10^5</f>
        <v>5.6010276018640212E-2</v>
      </c>
      <c r="CC9" s="130">
        <f>'Raw Adj (EAF)'!N20/'Population (EAF)'!J19*10^5</f>
        <v>5.5875494498126309E-2</v>
      </c>
      <c r="CD9" s="130">
        <f>'Raw Adj (EAF)'!N21/'Population (EAF)'!J20*10^5</f>
        <v>0</v>
      </c>
      <c r="CE9" s="130">
        <f>'Raw Adj (EAF)'!N22/'Population (EAF)'!J21*10^5</f>
        <v>7.4082428925780708E-2</v>
      </c>
      <c r="CF9" s="130">
        <f>'Raw Adj (EAF)'!N23/'Population (EAF)'!J22*10^5</f>
        <v>9.4125542087821992E-2</v>
      </c>
      <c r="CG9" s="130">
        <f>'Raw Adj (EAF)'!N24/'Population (EAF)'!J23*10^5</f>
        <v>1.9165201023889366E-2</v>
      </c>
      <c r="CH9" s="130">
        <f>'Raw Adj (EAF)'!N25/'Population (EAF)'!J24*10^5</f>
        <v>5.8542852021193914E-2</v>
      </c>
      <c r="CI9" s="130">
        <f>'Raw Adj (EAF)'!N26/'Population (EAF)'!J25*10^5</f>
        <v>0.13920955699859741</v>
      </c>
      <c r="CJ9" s="130">
        <f>'Raw Adj (EAF)'!N27/'Population (EAF)'!J26*10^5</f>
        <v>2.0183111684419122E-2</v>
      </c>
      <c r="CK9" s="130">
        <f>'Raw Adj (EAF)'!N28/'Population (EAF)'!J27*10^5</f>
        <v>6.0861682130064751E-2</v>
      </c>
      <c r="CL9" s="130">
        <f>'Raw Adj (EAF)'!N29/'Population (EAF)'!J28*10^5</f>
        <v>4.0571922099880968E-2</v>
      </c>
      <c r="CM9" s="130">
        <f>'Raw Adj (EAF)'!N30/'Population (EAF)'!J29*10^5</f>
        <v>0.10055264133890428</v>
      </c>
      <c r="CN9" s="130">
        <f>'Raw Adj (EAF)'!N31/'Population (EAF)'!J30*10^5</f>
        <v>0</v>
      </c>
      <c r="CO9" s="130">
        <f>'Raw Adj (EAF)'!N32/'Population (EAF)'!J31*10^5</f>
        <v>5.7935301717395457E-2</v>
      </c>
      <c r="CP9" s="130">
        <f>'Raw Adj (EAF)'!N33/'Population (EAF)'!J32*10^5</f>
        <v>1.8928830719750805E-2</v>
      </c>
      <c r="CQ9" s="130">
        <f>'Raw Adj (EAF)'!N34/'Population (EAF)'!J33*10^5</f>
        <v>0</v>
      </c>
      <c r="CR9" s="130">
        <f>'Raw Adj (EAF)'!N35/'Population (EAF)'!J34*10^5</f>
        <v>3.4515255328672202E-2</v>
      </c>
      <c r="CS9" s="130">
        <f>'Raw Adj (EAF)'!N36/'Population (EAF)'!J35*10^5</f>
        <v>4.9907075520734173E-2</v>
      </c>
      <c r="CT9" s="130">
        <f>'Raw Adj (EAF)'!N37/'Population (EAF)'!J36*10^5</f>
        <v>1.6195501207196466E-2</v>
      </c>
      <c r="CU9" s="130">
        <f>'Raw Adj (EAF)'!N38/'Population (EAF)'!J37*10^5</f>
        <v>9.54446268055439E-2</v>
      </c>
      <c r="CV9" s="130">
        <f>'Raw Adj (EAF)'!N39/'Population (EAF)'!J38*10^5</f>
        <v>4.4152734847623977E-2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>
        <f>'Raw Adj (EAF)'!N54/'Population (EAF)'!J53*10^5</f>
        <v>2.134000165705113E-2</v>
      </c>
      <c r="DL9" s="130">
        <f>'Raw Adj (EAF)'!N55/'Population (EAF)'!J54*10^5</f>
        <v>0</v>
      </c>
      <c r="DM9" s="130">
        <f>'Raw Adj (EAF)'!N56/'Population (EAF)'!J55*10^5</f>
        <v>2.2067090575476622E-2</v>
      </c>
      <c r="DN9" s="130">
        <f>'Raw Adj (EAF)'!N57/'Population (EAF)'!J56*10^5</f>
        <v>1.122129928282432E-2</v>
      </c>
      <c r="DO9" s="130">
        <f>'Raw Adj (EAF)'!N58/'Population (EAF)'!J57*10^5</f>
        <v>0</v>
      </c>
      <c r="DP9" s="130">
        <f>'Raw Adj (EAF)'!N59/'Population (EAF)'!J58*10^5</f>
        <v>7.1445386610634445E-2</v>
      </c>
      <c r="DQ9" s="130">
        <f>'Raw Adj (EAF)'!N52/'Population (EAF)'!J51*10^5</f>
        <v>0</v>
      </c>
      <c r="DR9" s="130">
        <f>'Raw Adj (EAF)'!N53/'Population (EAF)'!J52*10^5</f>
        <v>0</v>
      </c>
      <c r="DS9" s="130">
        <f>'Raw Adj (EAF)'!N54/'Population (EAF)'!J53*10^5</f>
        <v>2.134000165705113E-2</v>
      </c>
      <c r="DT9" s="131">
        <f>'Raw Adj (EAF)'!N55/'Population (EAF)'!J54*10^5</f>
        <v>0</v>
      </c>
      <c r="DU9" s="132">
        <f>'Raw Adj (EAF)'!N56/'Population (EAF)'!J55*10^5</f>
        <v>2.2067090575476622E-2</v>
      </c>
      <c r="DV9" s="132">
        <f>'Raw Adj (EAF)'!N57/'Population (EAF)'!J56*10^5</f>
        <v>1.122129928282432E-2</v>
      </c>
      <c r="DW9" s="132">
        <f>'Raw Adj (EAF)'!N58/'Population (EAF)'!J57*10^5</f>
        <v>0</v>
      </c>
      <c r="DX9" s="132">
        <f>'Raw Adj (EAF)'!N59/'Population (EAF)'!J58*10^5</f>
        <v>7.1445386610634445E-2</v>
      </c>
      <c r="DY9" s="133">
        <f>'Raw Adj (EAF)'!N60/'Population (EAF)'!J59*10^5</f>
        <v>3.6015227238076257E-2</v>
      </c>
      <c r="DZ9" s="130"/>
      <c r="EA9" s="130"/>
      <c r="EB9" s="130"/>
      <c r="EC9" s="130"/>
      <c r="ED9" s="131"/>
      <c r="EE9" s="130"/>
      <c r="EF9" s="130"/>
      <c r="EG9" s="130"/>
      <c r="EH9" s="130"/>
      <c r="EI9" s="131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</row>
    <row r="10" spans="1:173" ht="17.100000000000001" customHeight="1">
      <c r="A10" s="27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>
        <f>'Raw Adj (EAF)'!O12/'Population (EAF)'!K11*10^5</f>
        <v>3.989257726793291E-2</v>
      </c>
      <c r="BQ10" s="130">
        <f>'Raw Adj (EAF)'!O13/'Population (EAF)'!K12*10^5</f>
        <v>3.9360920352784053E-2</v>
      </c>
      <c r="BR10" s="130">
        <f>'Raw Adj (EAF)'!O14/'Population (EAF)'!K13*10^5</f>
        <v>0.15537362598732657</v>
      </c>
      <c r="BS10" s="130">
        <f>'Raw Adj (EAF)'!O15/'Population (EAF)'!K14*10^5</f>
        <v>3.8336259987314526E-2</v>
      </c>
      <c r="BT10" s="130">
        <f>'Raw Adj (EAF)'!O16/'Population (EAF)'!K15*10^5</f>
        <v>0.11352791007984039</v>
      </c>
      <c r="BU10" s="130">
        <f>'Raw Adj (EAF)'!O17/'Population (EAF)'!K16*10^5</f>
        <v>9.3410836927470972E-2</v>
      </c>
      <c r="BV10" s="130">
        <f>'Raw Adj (EAF)'!O18/'Population (EAF)'!K17*10^5</f>
        <v>0.12913897327505847</v>
      </c>
      <c r="BW10" s="130">
        <f>'Raw Adj (EAF)'!O19/'Population (EAF)'!K18*10^5</f>
        <v>9.1113898386500414E-2</v>
      </c>
      <c r="BX10" s="130">
        <f>'Raw Adj (EAF)'!O20/'Population (EAF)'!K19*10^5</f>
        <v>9.0001726233109147E-2</v>
      </c>
      <c r="BY10" s="130">
        <f>'Raw Adj (EAF)'!O21/'Population (EAF)'!K20*10^5</f>
        <v>0.14227017675646761</v>
      </c>
      <c r="BZ10" s="130">
        <f>'Raw Adj (EAF)'!O22/'Population (EAF)'!K21*10^5</f>
        <v>7.0544758974131053E-2</v>
      </c>
      <c r="CA10" s="130">
        <f>'Raw Adj (EAF)'!O23/'Population (EAF)'!K22*10^5</f>
        <v>7.0514649938570262E-2</v>
      </c>
      <c r="CB10" s="130">
        <f>'Raw Adj (EAF)'!O24/'Population (EAF)'!K23*10^5</f>
        <v>8.9134480131612431E-2</v>
      </c>
      <c r="CC10" s="130">
        <f>'Raw Adj (EAF)'!O25/'Population (EAF)'!K24*10^5</f>
        <v>0.1613256609955977</v>
      </c>
      <c r="CD10" s="130">
        <f>'Raw Adj (EAF)'!O26/'Population (EAF)'!K25*10^5</f>
        <v>1.8197440519072523E-2</v>
      </c>
      <c r="CE10" s="130">
        <f>'Raw Adj (EAF)'!O27/'Population (EAF)'!K26*10^5</f>
        <v>0</v>
      </c>
      <c r="CF10" s="130">
        <f>'Raw Adj (EAF)'!O28/'Population (EAF)'!K27*10^5</f>
        <v>9.3847537505370671E-2</v>
      </c>
      <c r="CG10" s="130">
        <f>'Raw Adj (EAF)'!O29/'Population (EAF)'!K28*10^5</f>
        <v>0.15274926431658234</v>
      </c>
      <c r="CH10" s="130">
        <f>'Raw Adj (EAF)'!O30/'Population (EAF)'!K29*10^5</f>
        <v>5.8306529983462529E-2</v>
      </c>
      <c r="CI10" s="130">
        <f>'Raw Adj (EAF)'!O31/'Population (EAF)'!K30*10^5</f>
        <v>9.8932273438910562E-2</v>
      </c>
      <c r="CJ10" s="130">
        <f>'Raw Adj (EAF)'!O32/'Population (EAF)'!K31*10^5</f>
        <v>8.0586979440851275E-2</v>
      </c>
      <c r="CK10" s="130">
        <f>'Raw Adj (EAF)'!O33/'Population (EAF)'!K32*10^5</f>
        <v>6.0694906914345592E-2</v>
      </c>
      <c r="CL10" s="130">
        <f>'Raw Adj (EAF)'!O34/'Population (EAF)'!K33*10^5</f>
        <v>8.1005560910248145E-2</v>
      </c>
      <c r="CM10" s="130">
        <f>'Raw Adj (EAF)'!O35/'Population (EAF)'!K34*10^5</f>
        <v>6.0126371201937388E-2</v>
      </c>
      <c r="CN10" s="130">
        <f>'Raw Adj (EAF)'!O36/'Population (EAF)'!K35*10^5</f>
        <v>5.9169117665186614E-2</v>
      </c>
      <c r="CO10" s="130">
        <f>'Raw Adj (EAF)'!O37/'Population (EAF)'!K36*10^5</f>
        <v>5.8109028769760769E-2</v>
      </c>
      <c r="CP10" s="130">
        <f>'Raw Adj (EAF)'!O38/'Population (EAF)'!K37*10^5</f>
        <v>5.6899380898699559E-2</v>
      </c>
      <c r="CQ10" s="130">
        <f>'Raw Adj (EAF)'!O39/'Population (EAF)'!K38*10^5</f>
        <v>0.1099458439756329</v>
      </c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>
        <f>'Raw Adj (EAF)'!O54/'Population (EAF)'!K53*10^5</f>
        <v>3.493451205482296E-2</v>
      </c>
      <c r="DG10" s="130">
        <f>'Raw Adj (EAF)'!O55/'Population (EAF)'!K54*10^5</f>
        <v>3.3541840595085921E-2</v>
      </c>
      <c r="DH10" s="130">
        <f>'Raw Adj (EAF)'!O56/'Population (EAF)'!K55*10^5</f>
        <v>4.4092342593092713E-2</v>
      </c>
      <c r="DI10" s="130">
        <f>'Raw Adj (EAF)'!O57/'Population (EAF)'!K56*10^5</f>
        <v>3.2677264629747529E-2</v>
      </c>
      <c r="DJ10" s="130">
        <f>'Raw Adj (EAF)'!O58/'Population (EAF)'!K57*10^5</f>
        <v>8.6294222957736644E-2</v>
      </c>
      <c r="DK10" s="130">
        <f>'Raw Adj (EAF)'!O59/'Population (EAF)'!K58*10^5</f>
        <v>4.3084292479442871E-2</v>
      </c>
      <c r="DL10" s="130">
        <f>'Raw Adj (EAF)'!O52/'Population (EAF)'!K51*10^5</f>
        <v>0</v>
      </c>
      <c r="DM10" s="130">
        <f>'Raw Adj (EAF)'!O53/'Population (EAF)'!K52*10^5</f>
        <v>0</v>
      </c>
      <c r="DN10" s="130">
        <f>'Raw Adj (EAF)'!O54/'Population (EAF)'!K53*10^5</f>
        <v>3.493451205482296E-2</v>
      </c>
      <c r="DO10" s="131">
        <f>'Raw Adj (EAF)'!O55/'Population (EAF)'!K54*10^5</f>
        <v>3.3541840595085921E-2</v>
      </c>
      <c r="DP10" s="132">
        <f>'Raw Adj (EAF)'!O56/'Population (EAF)'!K55*10^5</f>
        <v>4.4092342593092713E-2</v>
      </c>
      <c r="DQ10" s="132">
        <f>'Raw Adj (EAF)'!O57/'Population (EAF)'!K56*10^5</f>
        <v>3.2677264629747529E-2</v>
      </c>
      <c r="DR10" s="132">
        <f>'Raw Adj (EAF)'!O58/'Population (EAF)'!K57*10^5</f>
        <v>8.6294222957736644E-2</v>
      </c>
      <c r="DS10" s="132">
        <f>'Raw Adj (EAF)'!O59/'Population (EAF)'!K58*10^5</f>
        <v>4.3084292479442871E-2</v>
      </c>
      <c r="DT10" s="133">
        <f>'Raw Adj (EAF)'!O60/'Population (EAF)'!K59*10^5</f>
        <v>1.0728748066679596E-2</v>
      </c>
      <c r="DU10" s="130"/>
      <c r="DV10" s="130"/>
      <c r="DW10" s="130"/>
      <c r="DX10" s="130"/>
      <c r="DY10" s="131"/>
      <c r="DZ10" s="130"/>
      <c r="EA10" s="130"/>
      <c r="EB10" s="130"/>
      <c r="EC10" s="130"/>
      <c r="ED10" s="131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</row>
    <row r="11" spans="1:173" ht="17.100000000000001" customHeight="1">
      <c r="A11" s="27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>
        <f>'Raw Adj (EAF)'!P12/'Population (EAF)'!L11*10^5</f>
        <v>8.7567188661975548E-2</v>
      </c>
      <c r="BL11" s="130">
        <f>'Raw Adj (EAF)'!P13/'Population (EAF)'!L12*10^5</f>
        <v>0.10731509019726015</v>
      </c>
      <c r="BM11" s="130">
        <f>'Raw Adj (EAF)'!P14/'Population (EAF)'!L13*10^5</f>
        <v>0.18973987927483951</v>
      </c>
      <c r="BN11" s="130">
        <f>'Raw Adj (EAF)'!P15/'Population (EAF)'!L14*10^5</f>
        <v>0.14568813082960649</v>
      </c>
      <c r="BO11" s="130">
        <f>'Raw Adj (EAF)'!P16/'Population (EAF)'!L15*10^5</f>
        <v>0.14344512148264879</v>
      </c>
      <c r="BP11" s="130">
        <f>'Raw Adj (EAF)'!P17/'Population (EAF)'!L16*10^5</f>
        <v>0.1009273202181645</v>
      </c>
      <c r="BQ11" s="130">
        <f>'Raw Adj (EAF)'!P18/'Population (EAF)'!L17*10^5</f>
        <v>0.15918335753915264</v>
      </c>
      <c r="BR11" s="130">
        <f>'Raw Adj (EAF)'!P19/'Population (EAF)'!L18*10^5</f>
        <v>0.17661707651640479</v>
      </c>
      <c r="BS11" s="130">
        <f>'Raw Adj (EAF)'!P20/'Population (EAF)'!L19*10^5</f>
        <v>7.6971909678852021E-2</v>
      </c>
      <c r="BT11" s="130">
        <f>'Raw Adj (EAF)'!P21/'Population (EAF)'!L20*10^5</f>
        <v>0.15151879600134324</v>
      </c>
      <c r="BU11" s="130">
        <f>'Raw Adj (EAF)'!P22/'Population (EAF)'!L21*10^5</f>
        <v>0.11195155632254811</v>
      </c>
      <c r="BV11" s="130">
        <f>'Raw Adj (EAF)'!P23/'Population (EAF)'!L22*10^5</f>
        <v>5.5114829818908653E-2</v>
      </c>
      <c r="BW11" s="130">
        <f>'Raw Adj (EAF)'!P24/'Population (EAF)'!L23*10^5</f>
        <v>0.14403797907009333</v>
      </c>
      <c r="BX11" s="130">
        <f>'Raw Adj (EAF)'!P25/'Population (EAF)'!L24*10^5</f>
        <v>0.10754044183779161</v>
      </c>
      <c r="BY11" s="130">
        <f>'Raw Adj (EAF)'!P26/'Population (EAF)'!L25*10^5</f>
        <v>8.8968984700181636E-2</v>
      </c>
      <c r="BZ11" s="130">
        <f>'Raw Adj (EAF)'!P27/'Population (EAF)'!L26*10^5</f>
        <v>7.0722098081366064E-2</v>
      </c>
      <c r="CA11" s="130">
        <f>'Raw Adj (EAF)'!P28/'Population (EAF)'!L27*10^5</f>
        <v>5.3124373685769395E-2</v>
      </c>
      <c r="CB11" s="130">
        <f>'Raw Adj (EAF)'!P29/'Population (EAF)'!L28*10^5</f>
        <v>7.1633164701103383E-2</v>
      </c>
      <c r="CC11" s="130">
        <f>'Raw Adj (EAF)'!P30/'Population (EAF)'!L29*10^5</f>
        <v>0.10827683267742839</v>
      </c>
      <c r="CD11" s="130">
        <f>'Raw Adj (EAF)'!P31/'Population (EAF)'!L30*10^5</f>
        <v>9.1524518411712788E-2</v>
      </c>
      <c r="CE11" s="130">
        <f>'Raw Adj (EAF)'!P32/'Population (EAF)'!L31*10^5</f>
        <v>0.14817811305545489</v>
      </c>
      <c r="CF11" s="130">
        <f>'Raw Adj (EAF)'!P33/'Population (EAF)'!L32*10^5</f>
        <v>7.514352789545671E-2</v>
      </c>
      <c r="CG11" s="130">
        <f>'Raw Adj (EAF)'!P34/'Population (EAF)'!L33*10^5</f>
        <v>0.11464876652927096</v>
      </c>
      <c r="CH11" s="130">
        <f>'Raw Adj (EAF)'!P35/'Population (EAF)'!L34*10^5</f>
        <v>9.7493344714316407E-2</v>
      </c>
      <c r="CI11" s="130">
        <f>'Raw Adj (EAF)'!P36/'Population (EAF)'!L35*10^5</f>
        <v>0.17901458201069734</v>
      </c>
      <c r="CJ11" s="130">
        <f>'Raw Adj (EAF)'!P37/'Population (EAF)'!L36*10^5</f>
        <v>0.1212417997350988</v>
      </c>
      <c r="CK11" s="130">
        <f>'Raw Adj (EAF)'!P38/'Population (EAF)'!L37*10^5</f>
        <v>2.0346878467362425E-2</v>
      </c>
      <c r="CL11" s="130">
        <f>'Raw Adj (EAF)'!P39/'Population (EAF)'!L38*10^5</f>
        <v>6.1088746860267509E-2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>
        <f>'Raw Adj (EAF)'!P54/'Population (EAF)'!L53*10^5</f>
        <v>6.1601602233033438E-2</v>
      </c>
      <c r="DB11" s="130">
        <f>'Raw Adj (EAF)'!P55/'Population (EAF)'!L54*10^5</f>
        <v>8.6758421547024123E-2</v>
      </c>
      <c r="DC11" s="130">
        <f>'Raw Adj (EAF)'!P56/'Population (EAF)'!L55*10^5</f>
        <v>6.0541057855698709E-2</v>
      </c>
      <c r="DD11" s="130">
        <f>'Raw Adj (EAF)'!P57/'Population (EAF)'!L56*10^5</f>
        <v>4.7249561671722562E-2</v>
      </c>
      <c r="DE11" s="130">
        <f>'Raw Adj (EAF)'!P58/'Population (EAF)'!L57*10^5</f>
        <v>3.4580203248602621E-2</v>
      </c>
      <c r="DF11" s="130">
        <f>'Raw Adj (EAF)'!P59/'Population (EAF)'!L58*10^5</f>
        <v>0.10133255690076401</v>
      </c>
      <c r="DG11" s="130">
        <f>'Raw Adj (EAF)'!P52/'Population (EAF)'!L51*10^5</f>
        <v>0</v>
      </c>
      <c r="DH11" s="130">
        <f>'Raw Adj (EAF)'!P53/'Population (EAF)'!L52*10^5</f>
        <v>0</v>
      </c>
      <c r="DI11" s="130">
        <f>'Raw Adj (EAF)'!P54/'Population (EAF)'!L53*10^5</f>
        <v>6.1601602233033438E-2</v>
      </c>
      <c r="DJ11" s="131">
        <f>'Raw Adj (EAF)'!P55/'Population (EAF)'!L54*10^5</f>
        <v>8.6758421547024123E-2</v>
      </c>
      <c r="DK11" s="132">
        <f>'Raw Adj (EAF)'!P56/'Population (EAF)'!L55*10^5</f>
        <v>6.0541057855698709E-2</v>
      </c>
      <c r="DL11" s="132">
        <f>'Raw Adj (EAF)'!P57/'Population (EAF)'!L56*10^5</f>
        <v>4.7249561671722562E-2</v>
      </c>
      <c r="DM11" s="132">
        <f>'Raw Adj (EAF)'!P58/'Population (EAF)'!L57*10^5</f>
        <v>3.4580203248602621E-2</v>
      </c>
      <c r="DN11" s="132">
        <f>'Raw Adj (EAF)'!P59/'Population (EAF)'!L58*10^5</f>
        <v>0.10133255690076401</v>
      </c>
      <c r="DO11" s="133">
        <f>'Raw Adj (EAF)'!P60/'Population (EAF)'!L59*10^5</f>
        <v>8.8867669264305685E-2</v>
      </c>
      <c r="DP11" s="130"/>
      <c r="DQ11" s="130"/>
      <c r="DR11" s="130"/>
      <c r="DS11" s="130"/>
      <c r="DT11" s="131"/>
      <c r="DU11" s="130"/>
      <c r="DV11" s="130"/>
      <c r="DW11" s="130"/>
      <c r="DX11" s="130"/>
      <c r="DY11" s="131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</row>
    <row r="12" spans="1:173" ht="17.100000000000001" customHeight="1">
      <c r="A12" s="27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>
        <f>'Raw Adj (EAF)'!Q12/'Population (EAF)'!M11*10^5</f>
        <v>0.23320123260843509</v>
      </c>
      <c r="BG12" s="130">
        <f>'Raw Adj (EAF)'!Q13/'Population (EAF)'!M12*10^5</f>
        <v>0.27642890709224432</v>
      </c>
      <c r="BH12" s="130">
        <f>'Raw Adj (EAF)'!Q14/'Population (EAF)'!M13*10^5</f>
        <v>0.15906010926975048</v>
      </c>
      <c r="BI12" s="130">
        <f>'Raw Adj (EAF)'!Q15/'Population (EAF)'!M14*10^5</f>
        <v>0.1338194548061592</v>
      </c>
      <c r="BJ12" s="130">
        <f>'Raw Adj (EAF)'!Q16/'Population (EAF)'!M15*10^5</f>
        <v>0.26354135897297931</v>
      </c>
      <c r="BK12" s="130">
        <f>'Raw Adj (EAF)'!Q17/'Population (EAF)'!M16*10^5</f>
        <v>0.10814650303956561</v>
      </c>
      <c r="BL12" s="130">
        <f>'Raw Adj (EAF)'!Q18/'Population (EAF)'!M17*10^5</f>
        <v>0.21296741555948454</v>
      </c>
      <c r="BM12" s="130">
        <f>'Raw Adj (EAF)'!Q19/'Population (EAF)'!M18*10^5</f>
        <v>0.16776173136817241</v>
      </c>
      <c r="BN12" s="130">
        <f>'Raw Adj (EAF)'!Q20/'Population (EAF)'!M19*10^5</f>
        <v>0.12469333233578667</v>
      </c>
      <c r="BO12" s="130">
        <f>'Raw Adj (EAF)'!Q21/'Population (EAF)'!M20*10^5</f>
        <v>0.22574790280198301</v>
      </c>
      <c r="BP12" s="130">
        <f>'Raw Adj (EAF)'!Q22/'Population (EAF)'!M21*10^5</f>
        <v>0.24304299552112266</v>
      </c>
      <c r="BQ12" s="130">
        <f>'Raw Adj (EAF)'!Q23/'Population (EAF)'!M22*10^5</f>
        <v>0.25994326478302848</v>
      </c>
      <c r="BR12" s="130">
        <f>'Raw Adj (EAF)'!Q24/'Population (EAF)'!M23*10^5</f>
        <v>0.21735599473761377</v>
      </c>
      <c r="BS12" s="130">
        <f>'Raw Adj (EAF)'!Q25/'Population (EAF)'!M24*10^5</f>
        <v>0.15575804490788694</v>
      </c>
      <c r="BT12" s="130">
        <f>'Raw Adj (EAF)'!Q26/'Population (EAF)'!M25*10^5</f>
        <v>0.26901262585779723</v>
      </c>
      <c r="BU12" s="130">
        <f>'Raw Adj (EAF)'!Q27/'Population (EAF)'!M26*10^5</f>
        <v>0.13262388145728865</v>
      </c>
      <c r="BV12" s="130">
        <f>'Raw Adj (EAF)'!Q28/'Population (EAF)'!M27*10^5</f>
        <v>0.26082502569918292</v>
      </c>
      <c r="BW12" s="130">
        <f>'Raw Adj (EAF)'!Q29/'Population (EAF)'!M28*10^5</f>
        <v>0.21880715710187953</v>
      </c>
      <c r="BX12" s="130">
        <f>'Raw Adj (EAF)'!Q30/'Population (EAF)'!M29*10^5</f>
        <v>0.27056835371927584</v>
      </c>
      <c r="BY12" s="130">
        <f>'Raw Adj (EAF)'!Q31/'Population (EAF)'!M30*10^5</f>
        <v>0.26822352661508742</v>
      </c>
      <c r="BZ12" s="130">
        <f>'Raw Adj (EAF)'!Q32/'Population (EAF)'!M31*10^5</f>
        <v>0.19614717029176354</v>
      </c>
      <c r="CA12" s="130">
        <f>'Raw Adj (EAF)'!Q33/'Population (EAF)'!M32*10^5</f>
        <v>0.25046138565256998</v>
      </c>
      <c r="CB12" s="130">
        <f>'Raw Adj (EAF)'!Q34/'Population (EAF)'!M33*10^5</f>
        <v>0.25319777028256107</v>
      </c>
      <c r="CC12" s="130">
        <f>'Raw Adj (EAF)'!Q35/'Population (EAF)'!M34*10^5</f>
        <v>0.12739936687610637</v>
      </c>
      <c r="CD12" s="130">
        <f>'Raw Adj (EAF)'!Q36/'Population (EAF)'!M35*10^5</f>
        <v>0.25791794742117885</v>
      </c>
      <c r="CE12" s="130">
        <f>'Raw Adj (EAF)'!Q37/'Population (EAF)'!M36*10^5</f>
        <v>0.22383582149854278</v>
      </c>
      <c r="CF12" s="130">
        <f>'Raw Adj (EAF)'!Q38/'Population (EAF)'!M37*10^5</f>
        <v>9.4410084628444579E-2</v>
      </c>
      <c r="CG12" s="130">
        <f>'Raw Adj (EAF)'!Q39/'Population (EAF)'!M38*10^5</f>
        <v>0.13452006680035911</v>
      </c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>
        <f>'Raw Adj (EAF)'!Q54/'Population (EAF)'!M53*10^5</f>
        <v>0.15169945486042399</v>
      </c>
      <c r="CW12" s="130">
        <f>'Raw Adj (EAF)'!Q55/'Population (EAF)'!M54*10^5</f>
        <v>0.13099412753326267</v>
      </c>
      <c r="CX12" s="130">
        <f>'Raw Adj (EAF)'!Q56/'Population (EAF)'!M55*10^5</f>
        <v>8.3751088415186525E-2</v>
      </c>
      <c r="CY12" s="130">
        <f>'Raw Adj (EAF)'!Q57/'Population (EAF)'!M56*10^5</f>
        <v>0.13389228900918365</v>
      </c>
      <c r="CZ12" s="130">
        <f>'Raw Adj (EAF)'!Q58/'Population (EAF)'!M57*10^5</f>
        <v>6.3642729066410803E-2</v>
      </c>
      <c r="DA12" s="130">
        <f>'Raw Adj (EAF)'!Q59/'Population (EAF)'!M58*10^5</f>
        <v>0.17905831187404733</v>
      </c>
      <c r="DB12" s="130">
        <f>'Raw Adj (EAF)'!Q52/'Population (EAF)'!M51*10^5</f>
        <v>0</v>
      </c>
      <c r="DC12" s="130">
        <f>'Raw Adj (EAF)'!Q53/'Population (EAF)'!M52*10^5</f>
        <v>0</v>
      </c>
      <c r="DD12" s="130">
        <f>'Raw Adj (EAF)'!Q54/'Population (EAF)'!M53*10^5</f>
        <v>0.15169945486042399</v>
      </c>
      <c r="DE12" s="131">
        <f>'Raw Adj (EAF)'!Q55/'Population (EAF)'!M54*10^5</f>
        <v>0.13099412753326267</v>
      </c>
      <c r="DF12" s="132">
        <f>'Raw Adj (EAF)'!Q56/'Population (EAF)'!M55*10^5</f>
        <v>8.3751088415186525E-2</v>
      </c>
      <c r="DG12" s="132">
        <f>'Raw Adj (EAF)'!Q57/'Population (EAF)'!M56*10^5</f>
        <v>0.13389228900918365</v>
      </c>
      <c r="DH12" s="132">
        <f>'Raw Adj (EAF)'!Q58/'Population (EAF)'!M57*10^5</f>
        <v>6.3642729066410803E-2</v>
      </c>
      <c r="DI12" s="132">
        <f>'Raw Adj (EAF)'!Q59/'Population (EAF)'!M58*10^5</f>
        <v>0.17905831187404733</v>
      </c>
      <c r="DJ12" s="133">
        <f>'Raw Adj (EAF)'!Q60/'Population (EAF)'!M59*10^5</f>
        <v>0.12461399258123056</v>
      </c>
      <c r="DK12" s="130"/>
      <c r="DL12" s="130"/>
      <c r="DM12" s="130"/>
      <c r="DN12" s="130"/>
      <c r="DO12" s="131"/>
      <c r="DP12" s="130"/>
      <c r="DQ12" s="130"/>
      <c r="DR12" s="130"/>
      <c r="DS12" s="130"/>
      <c r="DT12" s="131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</row>
    <row r="13" spans="1:173" ht="17.100000000000001" customHeight="1">
      <c r="A13" s="27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>
        <f>'Raw Adj (EAF)'!R12/'Population (EAF)'!N11*10^5</f>
        <v>0.4015668133138473</v>
      </c>
      <c r="BB13" s="130">
        <f>'Raw Adj (EAF)'!R13/'Population (EAF)'!N12*10^5</f>
        <v>0.34705558045541623</v>
      </c>
      <c r="BC13" s="130">
        <f>'Raw Adj (EAF)'!R14/'Population (EAF)'!N13*10^5</f>
        <v>0.53824605184288099</v>
      </c>
      <c r="BD13" s="130">
        <f>'Raw Adj (EAF)'!R15/'Population (EAF)'!N14*10^5</f>
        <v>0.19254068505013042</v>
      </c>
      <c r="BE13" s="130">
        <f>'Raw Adj (EAF)'!R16/'Population (EAF)'!N15*10^5</f>
        <v>0.33223994748710317</v>
      </c>
      <c r="BF13" s="130">
        <f>'Raw Adj (EAF)'!R17/'Population (EAF)'!N16*10^5</f>
        <v>0.30547323443519875</v>
      </c>
      <c r="BG13" s="130">
        <f>'Raw Adj (EAF)'!R18/'Population (EAF)'!N17*10^5</f>
        <v>0.25574817267930622</v>
      </c>
      <c r="BH13" s="130">
        <f>'Raw Adj (EAF)'!R19/'Population (EAF)'!N18*10^5</f>
        <v>0.29818654412575946</v>
      </c>
      <c r="BI13" s="130">
        <f>'Raw Adj (EAF)'!R20/'Population (EAF)'!N19*10^5</f>
        <v>0.20403767895804756</v>
      </c>
      <c r="BJ13" s="130">
        <f>'Raw Adj (EAF)'!R21/'Population (EAF)'!N20*10^5</f>
        <v>0.17909576340016892</v>
      </c>
      <c r="BK13" s="130">
        <f>'Raw Adj (EAF)'!R22/'Population (EAF)'!N21*10^5</f>
        <v>0.46216273674286196</v>
      </c>
      <c r="BL13" s="130">
        <f>'Raw Adj (EAF)'!R23/'Population (EAF)'!N22*10^5</f>
        <v>0.21637785164100207</v>
      </c>
      <c r="BM13" s="130">
        <f>'Raw Adj (EAF)'!R24/'Population (EAF)'!N23*10^5</f>
        <v>0.23401242035812747</v>
      </c>
      <c r="BN13" s="130">
        <f>'Raw Adj (EAF)'!R25/'Population (EAF)'!N24*10^5</f>
        <v>0.50534553453629294</v>
      </c>
      <c r="BO13" s="130">
        <f>'Raw Adj (EAF)'!R26/'Population (EAF)'!N25*10^5</f>
        <v>0.39493845216802709</v>
      </c>
      <c r="BP13" s="130">
        <f>'Raw Adj (EAF)'!R27/'Population (EAF)'!N26*10^5</f>
        <v>0.26724242471025422</v>
      </c>
      <c r="BQ13" s="130">
        <f>'Raw Adj (EAF)'!R28/'Population (EAF)'!N27*10^5</f>
        <v>0.36577074306712548</v>
      </c>
      <c r="BR13" s="130">
        <f>'Raw Adj (EAF)'!R29/'Population (EAF)'!N28*10^5</f>
        <v>0.36247396455234193</v>
      </c>
      <c r="BS13" s="130">
        <f>'Raw Adj (EAF)'!R30/'Population (EAF)'!N29*10^5</f>
        <v>0.21948256108294453</v>
      </c>
      <c r="BT13" s="130">
        <f>'Raw Adj (EAF)'!R31/'Population (EAF)'!N30*10^5</f>
        <v>0.19714481862114824</v>
      </c>
      <c r="BU13" s="130">
        <f>'Raw Adj (EAF)'!R32/'Population (EAF)'!N31*10^5</f>
        <v>0.2328922677244116</v>
      </c>
      <c r="BV13" s="130">
        <f>'Raw Adj (EAF)'!R33/'Population (EAF)'!N32*10^5</f>
        <v>0.19035942581734103</v>
      </c>
      <c r="BW13" s="130">
        <f>'Raw Adj (EAF)'!R34/'Population (EAF)'!N33*10^5</f>
        <v>7.4437648225130104E-2</v>
      </c>
      <c r="BX13" s="130">
        <f>'Raw Adj (EAF)'!R35/'Population (EAF)'!N34*10^5</f>
        <v>0.22068668833160143</v>
      </c>
      <c r="BY13" s="130">
        <f>'Raw Adj (EAF)'!R36/'Population (EAF)'!N35*10^5</f>
        <v>0.25504327118791104</v>
      </c>
      <c r="BZ13" s="130">
        <f>'Raw Adj (EAF)'!R37/'Population (EAF)'!N36*10^5</f>
        <v>0.28997381989490445</v>
      </c>
      <c r="CA13" s="130">
        <f>'Raw Adj (EAF)'!R38/'Population (EAF)'!N37*10^5</f>
        <v>0.25465593818176169</v>
      </c>
      <c r="CB13" s="130">
        <f>'Raw Adj (EAF)'!R39/'Population (EAF)'!N38*10^5</f>
        <v>0.16521889631280623</v>
      </c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>
        <f>'Raw Adj (EAF)'!R54/'Population (EAF)'!N53*10^5</f>
        <v>0.11145859359688956</v>
      </c>
      <c r="CR13" s="130">
        <f>'Raw Adj (EAF)'!R55/'Population (EAF)'!N54*10^5</f>
        <v>0.19793303925282077</v>
      </c>
      <c r="CS13" s="130">
        <f>'Raw Adj (EAF)'!R56/'Population (EAF)'!N55*10^5</f>
        <v>0.31259318098815225</v>
      </c>
      <c r="CT13" s="130">
        <f>'Raw Adj (EAF)'!R57/'Population (EAF)'!N56*10^5</f>
        <v>0.2186044493740682</v>
      </c>
      <c r="CU13" s="130">
        <f>'Raw Adj (EAF)'!R58/'Population (EAF)'!N57*10^5</f>
        <v>0.13201198140743253</v>
      </c>
      <c r="CV13" s="130">
        <f>'Raw Adj (EAF)'!R59/'Population (EAF)'!N58*10^5</f>
        <v>0.21184901823112126</v>
      </c>
      <c r="CW13" s="130">
        <f>'Raw Adj (EAF)'!R52/'Population (EAF)'!N51*10^5</f>
        <v>0</v>
      </c>
      <c r="CX13" s="130">
        <f>'Raw Adj (EAF)'!R53/'Population (EAF)'!N52*10^5</f>
        <v>0</v>
      </c>
      <c r="CY13" s="130">
        <f>'Raw Adj (EAF)'!R54/'Population (EAF)'!N53*10^5</f>
        <v>0.11145859359688956</v>
      </c>
      <c r="CZ13" s="131">
        <f>'Raw Adj (EAF)'!R55/'Population (EAF)'!N54*10^5</f>
        <v>0.19793303925282077</v>
      </c>
      <c r="DA13" s="132">
        <f>'Raw Adj (EAF)'!R56/'Population (EAF)'!N55*10^5</f>
        <v>0.31259318098815225</v>
      </c>
      <c r="DB13" s="132">
        <f>'Raw Adj (EAF)'!R57/'Population (EAF)'!N56*10^5</f>
        <v>0.2186044493740682</v>
      </c>
      <c r="DC13" s="132">
        <f>'Raw Adj (EAF)'!R58/'Population (EAF)'!N57*10^5</f>
        <v>0.13201198140743253</v>
      </c>
      <c r="DD13" s="132">
        <f>'Raw Adj (EAF)'!R59/'Population (EAF)'!N58*10^5</f>
        <v>0.21184901823112126</v>
      </c>
      <c r="DE13" s="133">
        <f>'Raw Adj (EAF)'!R60/'Population (EAF)'!N59*10^5</f>
        <v>8.6501187012538783E-2</v>
      </c>
      <c r="DF13" s="130"/>
      <c r="DG13" s="130"/>
      <c r="DH13" s="130"/>
      <c r="DI13" s="130"/>
      <c r="DJ13" s="131"/>
      <c r="DK13" s="130"/>
      <c r="DL13" s="130"/>
      <c r="DM13" s="130"/>
      <c r="DN13" s="130"/>
      <c r="DO13" s="131"/>
      <c r="DP13" s="130"/>
      <c r="DQ13" s="130"/>
      <c r="DR13" s="130"/>
      <c r="DS13" s="130"/>
      <c r="DT13" s="131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</row>
    <row r="14" spans="1:173" ht="17.100000000000001" customHeight="1">
      <c r="A14" s="27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>
        <f>'Raw Adj (EAF)'!S12/'Population (EAF)'!O11*10^5</f>
        <v>0.42609072835096923</v>
      </c>
      <c r="AW14" s="130">
        <f>'Raw Adj (EAF)'!S13/'Population (EAF)'!O12*10^5</f>
        <v>0.25134314986586653</v>
      </c>
      <c r="AX14" s="130">
        <f>'Raw Adj (EAF)'!S14/'Population (EAF)'!O13*10^5</f>
        <v>0.60454441532860836</v>
      </c>
      <c r="AY14" s="130">
        <f>'Raw Adj (EAF)'!S15/'Population (EAF)'!O14*10^5</f>
        <v>0.51593590229586039</v>
      </c>
      <c r="AZ14" s="130">
        <f>'Raw Adj (EAF)'!S16/'Population (EAF)'!O15*10^5</f>
        <v>0.34783772032509447</v>
      </c>
      <c r="BA14" s="130">
        <f>'Raw Adj (EAF)'!S17/'Population (EAF)'!O16*10^5</f>
        <v>0.47279374084126291</v>
      </c>
      <c r="BB14" s="130">
        <f>'Raw Adj (EAF)'!S18/'Population (EAF)'!O17*10^5</f>
        <v>0.4906540728678111</v>
      </c>
      <c r="BC14" s="130">
        <f>'Raw Adj (EAF)'!S19/'Population (EAF)'!O18*10^5</f>
        <v>0.43336878459939904</v>
      </c>
      <c r="BD14" s="130">
        <f>'Raw Adj (EAF)'!S20/'Population (EAF)'!O19*10^5</f>
        <v>0.5524072527054773</v>
      </c>
      <c r="BE14" s="130">
        <f>'Raw Adj (EAF)'!S21/'Population (EAF)'!O20*10^5</f>
        <v>0.44586062991189795</v>
      </c>
      <c r="BF14" s="130">
        <f>'Raw Adj (EAF)'!S22/'Population (EAF)'!O21*10^5</f>
        <v>0.34267531513890587</v>
      </c>
      <c r="BG14" s="130">
        <f>'Raw Adj (EAF)'!S23/'Population (EAF)'!O22*10^5</f>
        <v>0.4130217998979836</v>
      </c>
      <c r="BH14" s="130">
        <f>'Raw Adj (EAF)'!S24/'Population (EAF)'!O23*10^5</f>
        <v>0.28754984646635384</v>
      </c>
      <c r="BI14" s="130">
        <f>'Raw Adj (EAF)'!S25/'Population (EAF)'!O24*10^5</f>
        <v>0.44711083566991888</v>
      </c>
      <c r="BJ14" s="130">
        <f>'Raw Adj (EAF)'!S26/'Population (EAF)'!O25*10^5</f>
        <v>0.50806209091475507</v>
      </c>
      <c r="BK14" s="130">
        <f>'Raw Adj (EAF)'!S27/'Population (EAF)'!O26*10^5</f>
        <v>0.42876837187848166</v>
      </c>
      <c r="BL14" s="130">
        <f>'Raw Adj (EAF)'!S28/'Population (EAF)'!O27*10^5</f>
        <v>0.53303658594330983</v>
      </c>
      <c r="BM14" s="130">
        <f>'Raw Adj (EAF)'!S29/'Population (EAF)'!O28*10^5</f>
        <v>0.34939950127151942</v>
      </c>
      <c r="BN14" s="130">
        <f>'Raw Adj (EAF)'!S30/'Population (EAF)'!O29*10^5</f>
        <v>0.28028310145584218</v>
      </c>
      <c r="BO14" s="130">
        <f>'Raw Adj (EAF)'!S31/'Population (EAF)'!O30*10^5</f>
        <v>0.44693440350144592</v>
      </c>
      <c r="BP14" s="130">
        <f>'Raw Adj (EAF)'!S32/'Population (EAF)'!O31*10^5</f>
        <v>0.37994337999319483</v>
      </c>
      <c r="BQ14" s="130">
        <f>'Raw Adj (EAF)'!S33/'Population (EAF)'!O32*10^5</f>
        <v>0.45955997550127553</v>
      </c>
      <c r="BR14" s="130">
        <f>'Raw Adj (EAF)'!S34/'Population (EAF)'!O33*10^5</f>
        <v>0.45598536021693126</v>
      </c>
      <c r="BS14" s="130">
        <f>'Raw Adj (EAF)'!S35/'Population (EAF)'!O34*10^5</f>
        <v>0.61580165521326902</v>
      </c>
      <c r="BT14" s="130">
        <f>'Raw Adj (EAF)'!S36/'Population (EAF)'!O35*10^5</f>
        <v>0.42559563781495069</v>
      </c>
      <c r="BU14" s="130">
        <f>'Raw Adj (EAF)'!S37/'Population (EAF)'!O36*10^5</f>
        <v>0.27928887466732205</v>
      </c>
      <c r="BV14" s="130">
        <f>'Raw Adj (EAF)'!S38/'Population (EAF)'!O37*10^5</f>
        <v>0.35195074566631318</v>
      </c>
      <c r="BW14" s="130">
        <f>'Raw Adj (EAF)'!S39/'Population (EAF)'!O38*10^5</f>
        <v>0.38301260942622378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>
        <f>'Raw Adj (EAF)'!S54/'Population (EAF)'!O53*10^5</f>
        <v>0.26143164325037965</v>
      </c>
      <c r="CM14" s="130">
        <f>'Raw Adj (EAF)'!S55/'Population (EAF)'!O54*10^5</f>
        <v>0.16926961009591662</v>
      </c>
      <c r="CN14" s="130">
        <f>'Raw Adj (EAF)'!S56/'Population (EAF)'!O55*10^5</f>
        <v>0.24839855382361961</v>
      </c>
      <c r="CO14" s="130">
        <f>'Raw Adj (EAF)'!S57/'Population (EAF)'!O56*10^5</f>
        <v>0.36859549961276999</v>
      </c>
      <c r="CP14" s="130">
        <f>'Raw Adj (EAF)'!S58/'Population (EAF)'!O57*10^5</f>
        <v>0.2601856164187531</v>
      </c>
      <c r="CQ14" s="130">
        <f>'Raw Adj (EAF)'!S59/'Population (EAF)'!O58*10^5</f>
        <v>0.30983229552424013</v>
      </c>
      <c r="CR14" s="130">
        <f>'Raw Adj (EAF)'!S52/'Population (EAF)'!O51*10^5</f>
        <v>0</v>
      </c>
      <c r="CS14" s="130">
        <f>'Raw Adj (EAF)'!S53/'Population (EAF)'!O52*10^5</f>
        <v>0</v>
      </c>
      <c r="CT14" s="130">
        <f>'Raw Adj (EAF)'!S54/'Population (EAF)'!O53*10^5</f>
        <v>0.26143164325037965</v>
      </c>
      <c r="CU14" s="131">
        <f>'Raw Adj (EAF)'!S55/'Population (EAF)'!O54*10^5</f>
        <v>0.16926961009591662</v>
      </c>
      <c r="CV14" s="132">
        <f>'Raw Adj (EAF)'!S56/'Population (EAF)'!O55*10^5</f>
        <v>0.24839855382361961</v>
      </c>
      <c r="CW14" s="132">
        <f>'Raw Adj (EAF)'!S57/'Population (EAF)'!O56*10^5</f>
        <v>0.36859549961276999</v>
      </c>
      <c r="CX14" s="132">
        <f>'Raw Adj (EAF)'!S58/'Population (EAF)'!O57*10^5</f>
        <v>0.2601856164187531</v>
      </c>
      <c r="CY14" s="132">
        <f>'Raw Adj (EAF)'!S59/'Population (EAF)'!O58*10^5</f>
        <v>0.30983229552424013</v>
      </c>
      <c r="CZ14" s="133">
        <f>'Raw Adj (EAF)'!S60/'Population (EAF)'!O59*10^5</f>
        <v>0.34475813402381739</v>
      </c>
      <c r="DA14" s="130"/>
      <c r="DB14" s="130"/>
      <c r="DC14" s="130"/>
      <c r="DD14" s="130"/>
      <c r="DE14" s="131"/>
      <c r="DF14" s="130"/>
      <c r="DG14" s="130"/>
      <c r="DH14" s="130"/>
      <c r="DI14" s="130"/>
      <c r="DJ14" s="131"/>
      <c r="DK14" s="130"/>
      <c r="DL14" s="130"/>
      <c r="DM14" s="130"/>
      <c r="DN14" s="130"/>
      <c r="DO14" s="131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</row>
    <row r="15" spans="1:173" ht="17.100000000000001" customHeight="1">
      <c r="A15" s="27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>
        <f>'Raw Adj (EAF)'!T12/'Population (EAF)'!P11*10^5</f>
        <v>0.59927328126758284</v>
      </c>
      <c r="AR15" s="130">
        <f>'Raw Adj (EAF)'!T13/'Population (EAF)'!P12*10^5</f>
        <v>0.95075670398222811</v>
      </c>
      <c r="AS15" s="130">
        <f>'Raw Adj (EAF)'!T14/'Population (EAF)'!P13*10^5</f>
        <v>0.54656720429588967</v>
      </c>
      <c r="AT15" s="130">
        <f>'Raw Adj (EAF)'!T15/'Population (EAF)'!P14*10^5</f>
        <v>0.5665938173912195</v>
      </c>
      <c r="AU15" s="130">
        <f>'Raw Adj (EAF)'!T16/'Population (EAF)'!P15*10^5</f>
        <v>0.70986252123414839</v>
      </c>
      <c r="AV15" s="130">
        <f>'Raw Adj (EAF)'!T17/'Population (EAF)'!P16*10^5</f>
        <v>0.4842669242966704</v>
      </c>
      <c r="AW15" s="130">
        <f>'Raw Adj (EAF)'!T18/'Population (EAF)'!P17*10^5</f>
        <v>0.65233351559136399</v>
      </c>
      <c r="AX15" s="130">
        <f>'Raw Adj (EAF)'!T19/'Population (EAF)'!P18*10^5</f>
        <v>0.46707718859234032</v>
      </c>
      <c r="AY15" s="130">
        <f>'Raw Adj (EAF)'!T20/'Population (EAF)'!P19*10^5</f>
        <v>0.54710581026370497</v>
      </c>
      <c r="AZ15" s="130">
        <f>'Raw Adj (EAF)'!T21/'Population (EAF)'!P20*10^5</f>
        <v>0.59556998032350228</v>
      </c>
      <c r="BA15" s="130">
        <f>'Raw Adj (EAF)'!T22/'Population (EAF)'!P21*10^5</f>
        <v>0.47435365129537604</v>
      </c>
      <c r="BB15" s="130">
        <f>'Raw Adj (EAF)'!T23/'Population (EAF)'!P22*10^5</f>
        <v>0.55007974093444523</v>
      </c>
      <c r="BC15" s="130">
        <f>'Raw Adj (EAF)'!T24/'Population (EAF)'!P23*10^5</f>
        <v>0.54520210696625448</v>
      </c>
      <c r="BD15" s="130">
        <f>'Raw Adj (EAF)'!T25/'Population (EAF)'!P24*10^5</f>
        <v>0.32165559134986627</v>
      </c>
      <c r="BE15" s="130">
        <f>'Raw Adj (EAF)'!T26/'Population (EAF)'!P25*10^5</f>
        <v>0.52963073430202967</v>
      </c>
      <c r="BF15" s="130">
        <f>'Raw Adj (EAF)'!T27/'Population (EAF)'!P26*10^5</f>
        <v>0.50094394977694157</v>
      </c>
      <c r="BG15" s="130">
        <f>'Raw Adj (EAF)'!T28/'Population (EAF)'!P27*10^5</f>
        <v>0.54689214734753666</v>
      </c>
      <c r="BH15" s="130">
        <f>'Raw Adj (EAF)'!T29/'Population (EAF)'!P28*10^5</f>
        <v>0.48409946022145817</v>
      </c>
      <c r="BI15" s="130">
        <f>'Raw Adj (EAF)'!T30/'Population (EAF)'!P29*10^5</f>
        <v>0.44832052406875983</v>
      </c>
      <c r="BJ15" s="130">
        <f>'Raw Adj (EAF)'!T31/'Population (EAF)'!P30*10^5</f>
        <v>0.38865543922072637</v>
      </c>
      <c r="BK15" s="130">
        <f>'Raw Adj (EAF)'!T32/'Population (EAF)'!P31*10^5</f>
        <v>0.68256879351964483</v>
      </c>
      <c r="BL15" s="130">
        <f>'Raw Adj (EAF)'!T33/'Population (EAF)'!P32*10^5</f>
        <v>0.51109754224575477</v>
      </c>
      <c r="BM15" s="130">
        <f>'Raw Adj (EAF)'!T34/'Population (EAF)'!P33*10^5</f>
        <v>0.41176963904410696</v>
      </c>
      <c r="BN15" s="130">
        <f>'Raw Adj (EAF)'!T35/'Population (EAF)'!P34*10^5</f>
        <v>0.45129047074221829</v>
      </c>
      <c r="BO15" s="130">
        <f>'Raw Adj (EAF)'!T36/'Population (EAF)'!P35*10^5</f>
        <v>0.62365352091168169</v>
      </c>
      <c r="BP15" s="130">
        <f>'Raw Adj (EAF)'!T37/'Population (EAF)'!P36*10^5</f>
        <v>0.46275458057621588</v>
      </c>
      <c r="BQ15" s="130">
        <f>'Raw Adj (EAF)'!T38/'Population (EAF)'!P37*10^5</f>
        <v>0.41426493843183587</v>
      </c>
      <c r="BR15" s="130">
        <f>'Raw Adj (EAF)'!T39/'Population (EAF)'!P38*10^5</f>
        <v>0.47443379776664163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>
        <f>'Raw Adj (EAF)'!T54/'Population (EAF)'!P53*10^5</f>
        <v>0.35192275585327759</v>
      </c>
      <c r="CH15" s="130">
        <f>'Raw Adj (EAF)'!T55/'Population (EAF)'!P54*10^5</f>
        <v>0.25813896007429238</v>
      </c>
      <c r="CI15" s="130">
        <f>'Raw Adj (EAF)'!T56/'Population (EAF)'!P55*10^5</f>
        <v>0.28551599328817789</v>
      </c>
      <c r="CJ15" s="130">
        <f>'Raw Adj (EAF)'!T57/'Population (EAF)'!P56*10^5</f>
        <v>0.33146797886736951</v>
      </c>
      <c r="CK15" s="130">
        <f>'Raw Adj (EAF)'!T58/'Population (EAF)'!P57*10^5</f>
        <v>0.35688204646871907</v>
      </c>
      <c r="CL15" s="130">
        <f>'Raw Adj (EAF)'!T59/'Population (EAF)'!P58*10^5</f>
        <v>0.33359724582113853</v>
      </c>
      <c r="CM15" s="130">
        <f>'Raw Adj (EAF)'!T52/'Population (EAF)'!P51*10^5</f>
        <v>0</v>
      </c>
      <c r="CN15" s="130">
        <f>'Raw Adj (EAF)'!T53/'Population (EAF)'!P52*10^5</f>
        <v>0</v>
      </c>
      <c r="CO15" s="130">
        <f>'Raw Adj (EAF)'!T54/'Population (EAF)'!P53*10^5</f>
        <v>0.35192275585327759</v>
      </c>
      <c r="CP15" s="131">
        <f>'Raw Adj (EAF)'!T55/'Population (EAF)'!P54*10^5</f>
        <v>0.25813896007429238</v>
      </c>
      <c r="CQ15" s="132">
        <f>'Raw Adj (EAF)'!T56/'Population (EAF)'!P55*10^5</f>
        <v>0.28551599328817789</v>
      </c>
      <c r="CR15" s="132">
        <f>'Raw Adj (EAF)'!T57/'Population (EAF)'!P56*10^5</f>
        <v>0.33146797886736951</v>
      </c>
      <c r="CS15" s="132">
        <f>'Raw Adj (EAF)'!T58/'Population (EAF)'!P57*10^5</f>
        <v>0.35688204646871907</v>
      </c>
      <c r="CT15" s="132">
        <f>'Raw Adj (EAF)'!T59/'Population (EAF)'!P58*10^5</f>
        <v>0.33359724582113853</v>
      </c>
      <c r="CU15" s="133">
        <f>'Raw Adj (EAF)'!T60/'Population (EAF)'!P59*10^5</f>
        <v>0.30235471693875354</v>
      </c>
      <c r="CV15" s="130"/>
      <c r="CW15" s="130"/>
      <c r="CX15" s="130"/>
      <c r="CY15" s="130"/>
      <c r="CZ15" s="131"/>
      <c r="DA15" s="130"/>
      <c r="DB15" s="130"/>
      <c r="DC15" s="130"/>
      <c r="DD15" s="130"/>
      <c r="DE15" s="131"/>
      <c r="DF15" s="130"/>
      <c r="DG15" s="130"/>
      <c r="DH15" s="130"/>
      <c r="DI15" s="130"/>
      <c r="DJ15" s="131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</row>
    <row r="16" spans="1:173" ht="17.100000000000001" customHeight="1">
      <c r="A16" s="27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>
        <f>'Raw Adj (EAF)'!U12/'Population (EAF)'!Q11*10^5</f>
        <v>0.91967369977132118</v>
      </c>
      <c r="AM16" s="130">
        <f>'Raw Adj (EAF)'!U13/'Population (EAF)'!Q12*10^5</f>
        <v>0.97553932691688605</v>
      </c>
      <c r="AN16" s="130">
        <f>'Raw Adj (EAF)'!U14/'Population (EAF)'!Q13*10^5</f>
        <v>0.72750887177924162</v>
      </c>
      <c r="AO16" s="130">
        <f>'Raw Adj (EAF)'!U15/'Population (EAF)'!Q14*10^5</f>
        <v>0.71610154319882557</v>
      </c>
      <c r="AP16" s="130">
        <f>'Raw Adj (EAF)'!U16/'Population (EAF)'!Q15*10^5</f>
        <v>1.2581711741882482</v>
      </c>
      <c r="AQ16" s="130">
        <f>'Raw Adj (EAF)'!U17/'Population (EAF)'!Q16*10^5</f>
        <v>0.83761823618722009</v>
      </c>
      <c r="AR16" s="130">
        <f>'Raw Adj (EAF)'!U18/'Population (EAF)'!Q17*10^5</f>
        <v>0.89748109366328088</v>
      </c>
      <c r="AS16" s="130">
        <f>'Raw Adj (EAF)'!U19/'Population (EAF)'!Q18*10^5</f>
        <v>0.59900663558409484</v>
      </c>
      <c r="AT16" s="130">
        <f>'Raw Adj (EAF)'!U20/'Population (EAF)'!Q19*10^5</f>
        <v>0.68937276729394992</v>
      </c>
      <c r="AU16" s="130">
        <f>'Raw Adj (EAF)'!U21/'Population (EAF)'!Q20*10^5</f>
        <v>0.91263019345732033</v>
      </c>
      <c r="AV16" s="130">
        <f>'Raw Adj (EAF)'!U22/'Population (EAF)'!Q21*10^5</f>
        <v>0.66392487822787827</v>
      </c>
      <c r="AW16" s="130">
        <f>'Raw Adj (EAF)'!U23/'Population (EAF)'!Q22*10^5</f>
        <v>0.90750939717878032</v>
      </c>
      <c r="AX16" s="130">
        <f>'Raw Adj (EAF)'!U24/'Population (EAF)'!Q23*10^5</f>
        <v>0.8930793020291814</v>
      </c>
      <c r="AY16" s="130">
        <f>'Raw Adj (EAF)'!U25/'Population (EAF)'!Q24*10^5</f>
        <v>0.85163343766473776</v>
      </c>
      <c r="AZ16" s="130">
        <f>'Raw Adj (EAF)'!U26/'Population (EAF)'!Q25*10^5</f>
        <v>0.6233458932336271</v>
      </c>
      <c r="BA16" s="130">
        <f>'Raw Adj (EAF)'!U27/'Population (EAF)'!Q26*10^5</f>
        <v>0.76816188968808108</v>
      </c>
      <c r="BB16" s="130">
        <f>'Raw Adj (EAF)'!U28/'Population (EAF)'!Q27*10^5</f>
        <v>0.72847318485653578</v>
      </c>
      <c r="BC16" s="130">
        <f>'Raw Adj (EAF)'!U29/'Population (EAF)'!Q28*10^5</f>
        <v>0.69378873867457747</v>
      </c>
      <c r="BD16" s="130">
        <f>'Raw Adj (EAF)'!U30/'Population (EAF)'!Q29*10^5</f>
        <v>0.56470796914994426</v>
      </c>
      <c r="BE16" s="130">
        <f>'Raw Adj (EAF)'!U31/'Population (EAF)'!Q30*10^5</f>
        <v>0.44150883584274686</v>
      </c>
      <c r="BF16" s="130">
        <f>'Raw Adj (EAF)'!U32/'Population (EAF)'!Q31*10^5</f>
        <v>0.73414647396790012</v>
      </c>
      <c r="BG16" s="130">
        <f>'Raw Adj (EAF)'!U33/'Population (EAF)'!Q32*10^5</f>
        <v>0.65793119029506875</v>
      </c>
      <c r="BH16" s="130">
        <f>'Raw Adj (EAF)'!U34/'Population (EAF)'!Q33*10^5</f>
        <v>0.55428455028815871</v>
      </c>
      <c r="BI16" s="130">
        <f>'Raw Adj (EAF)'!U35/'Population (EAF)'!Q34*10^5</f>
        <v>1.0236856341157352</v>
      </c>
      <c r="BJ16" s="130">
        <f>'Raw Adj (EAF)'!U36/'Population (EAF)'!Q35*10^5</f>
        <v>0.73417646508191181</v>
      </c>
      <c r="BK16" s="130">
        <f>'Raw Adj (EAF)'!U37/'Population (EAF)'!Q36*10^5</f>
        <v>0.63735875269605935</v>
      </c>
      <c r="BL16" s="130">
        <f>'Raw Adj (EAF)'!U38/'Population (EAF)'!Q37*10^5</f>
        <v>0.82734212281547836</v>
      </c>
      <c r="BM16" s="130">
        <f>'Raw Adj (EAF)'!U39/'Population (EAF)'!Q38*10^5</f>
        <v>0.44324992420426301</v>
      </c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>
        <f>'Raw Adj (EAF)'!U54/'Population (EAF)'!Q53*10^5</f>
        <v>0.6938675961444879</v>
      </c>
      <c r="CC16" s="130">
        <f>'Raw Adj (EAF)'!U55/'Population (EAF)'!Q54*10^5</f>
        <v>0.5242134177666411</v>
      </c>
      <c r="CD16" s="130">
        <f>'Raw Adj (EAF)'!U56/'Population (EAF)'!Q55*10^5</f>
        <v>0.46653482109874034</v>
      </c>
      <c r="CE16" s="130">
        <f>'Raw Adj (EAF)'!U57/'Population (EAF)'!Q56*10^5</f>
        <v>0.66569117856113647</v>
      </c>
      <c r="CF16" s="130">
        <f>'Raw Adj (EAF)'!U58/'Population (EAF)'!Q57*10^5</f>
        <v>0.54143704321663844</v>
      </c>
      <c r="CG16" s="130">
        <f>'Raw Adj (EAF)'!U59/'Population (EAF)'!Q58*10^5</f>
        <v>0.46348172326035997</v>
      </c>
      <c r="CH16" s="130">
        <f>'Raw Adj (EAF)'!U52/'Population (EAF)'!Q51*10^5</f>
        <v>0</v>
      </c>
      <c r="CI16" s="131">
        <f>'Raw Adj (EAF)'!U53/'Population (EAF)'!Q52*10^5</f>
        <v>0</v>
      </c>
      <c r="CJ16" s="131">
        <f>'Raw Adj (EAF)'!U54/'Population (EAF)'!Q53*10^5</f>
        <v>0.6938675961444879</v>
      </c>
      <c r="CK16" s="131">
        <f>'Raw Adj (EAF)'!U55/'Population (EAF)'!Q54*10^5</f>
        <v>0.5242134177666411</v>
      </c>
      <c r="CL16" s="133">
        <f>'Raw Adj (EAF)'!U56/'Population (EAF)'!Q55*10^5</f>
        <v>0.46653482109874034</v>
      </c>
      <c r="CM16" s="133">
        <f>'Raw Adj (EAF)'!U57/'Population (EAF)'!Q56*10^5</f>
        <v>0.66569117856113647</v>
      </c>
      <c r="CN16" s="133">
        <f>'Raw Adj (EAF)'!U58/'Population (EAF)'!Q57*10^5</f>
        <v>0.54143704321663844</v>
      </c>
      <c r="CO16" s="133">
        <f>'Raw Adj (EAF)'!U59/'Population (EAF)'!Q58*10^5</f>
        <v>0.46348172326035997</v>
      </c>
      <c r="CP16" s="133">
        <f>'Raw Adj (EAF)'!U60/'Population (EAF)'!Q59*10^5</f>
        <v>0.35923080601738538</v>
      </c>
      <c r="CQ16" s="130"/>
      <c r="CR16" s="130"/>
      <c r="CS16" s="130"/>
      <c r="CT16" s="130"/>
      <c r="CU16" s="131"/>
      <c r="CV16" s="130"/>
      <c r="CW16" s="130"/>
      <c r="CX16" s="130"/>
      <c r="CY16" s="130"/>
      <c r="CZ16" s="131"/>
      <c r="DA16" s="130"/>
      <c r="DB16" s="130"/>
      <c r="DC16" s="130"/>
      <c r="DD16" s="130"/>
      <c r="DE16" s="131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</row>
    <row r="17" spans="1:173" ht="17.100000000000001" customHeight="1">
      <c r="A17" s="27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>
        <f>'Raw Adj (EAF)'!V12/'Population (EAF)'!R11*10^5</f>
        <v>0.78340217013592572</v>
      </c>
      <c r="AH17" s="130">
        <f>'Raw Adj (EAF)'!V13/'Population (EAF)'!R12*10^5</f>
        <v>1.0310900792854003</v>
      </c>
      <c r="AI17" s="130">
        <f>'Raw Adj (EAF)'!V14/'Population (EAF)'!R13*10^5</f>
        <v>1.4191039777484498</v>
      </c>
      <c r="AJ17" s="130">
        <f>'Raw Adj (EAF)'!V15/'Population (EAF)'!R14*10^5</f>
        <v>0.86446377566249699</v>
      </c>
      <c r="AK17" s="130">
        <f>'Raw Adj (EAF)'!V16/'Population (EAF)'!R15*10^5</f>
        <v>0.9333655590073705</v>
      </c>
      <c r="AL17" s="130">
        <f>'Raw Adj (EAF)'!V17/'Population (EAF)'!R16*10^5</f>
        <v>0.90682774472894456</v>
      </c>
      <c r="AM17" s="130">
        <f>'Raw Adj (EAF)'!V18/'Population (EAF)'!R17*10^5</f>
        <v>0.88318321542837408</v>
      </c>
      <c r="AN17" s="130">
        <f>'Raw Adj (EAF)'!V19/'Population (EAF)'!R18*10^5</f>
        <v>1.4575752234075647</v>
      </c>
      <c r="AO17" s="130">
        <f>'Raw Adj (EAF)'!V20/'Population (EAF)'!R19*10^5</f>
        <v>0.93916114126861883</v>
      </c>
      <c r="AP17" s="130">
        <f>'Raw Adj (EAF)'!V21/'Population (EAF)'!R20*10^5</f>
        <v>0.83538809492822685</v>
      </c>
      <c r="AQ17" s="130">
        <f>'Raw Adj (EAF)'!V22/'Population (EAF)'!R21*10^5</f>
        <v>1.0361056931417574</v>
      </c>
      <c r="AR17" s="130">
        <f>'Raw Adj (EAF)'!V23/'Population (EAF)'!R22*10^5</f>
        <v>1.1786202330704674</v>
      </c>
      <c r="AS17" s="130">
        <f>'Raw Adj (EAF)'!V24/'Population (EAF)'!R23*10^5</f>
        <v>1.6371929639012868</v>
      </c>
      <c r="AT17" s="130">
        <f>'Raw Adj (EAF)'!V25/'Population (EAF)'!R24*10^5</f>
        <v>1.0710542974546275</v>
      </c>
      <c r="AU17" s="130">
        <f>'Raw Adj (EAF)'!V26/'Population (EAF)'!R25*10^5</f>
        <v>1.3158654007473882</v>
      </c>
      <c r="AV17" s="130">
        <f>'Raw Adj (EAF)'!V27/'Population (EAF)'!R26*10^5</f>
        <v>0.7174932056225638</v>
      </c>
      <c r="AW17" s="130">
        <f>'Raw Adj (EAF)'!V28/'Population (EAF)'!R27*10^5</f>
        <v>0.88663722439990178</v>
      </c>
      <c r="AX17" s="130">
        <f>'Raw Adj (EAF)'!V29/'Population (EAF)'!R28*10^5</f>
        <v>0.83821368063854684</v>
      </c>
      <c r="AY17" s="130">
        <f>'Raw Adj (EAF)'!V30/'Population (EAF)'!R29*10^5</f>
        <v>0.87182599486516288</v>
      </c>
      <c r="AZ17" s="130">
        <f>'Raw Adj (EAF)'!V31/'Population (EAF)'!R30*10^5</f>
        <v>1.4768260774346738</v>
      </c>
      <c r="BA17" s="130">
        <f>'Raw Adj (EAF)'!V32/'Population (EAF)'!R31*10^5</f>
        <v>1.1750755787247227</v>
      </c>
      <c r="BB17" s="130">
        <f>'Raw Adj (EAF)'!V33/'Population (EAF)'!R32*10^5</f>
        <v>0.84062555571040964</v>
      </c>
      <c r="BC17" s="130">
        <f>'Raw Adj (EAF)'!V34/'Population (EAF)'!R33*10^5</f>
        <v>0.90197508259143</v>
      </c>
      <c r="BD17" s="130">
        <f>'Raw Adj (EAF)'!V35/'Population (EAF)'!R34*10^5</f>
        <v>0.64499580345361984</v>
      </c>
      <c r="BE17" s="130">
        <f>'Raw Adj (EAF)'!V36/'Population (EAF)'!R35*10^5</f>
        <v>1.1327007954524593</v>
      </c>
      <c r="BF17" s="130">
        <f>'Raw Adj (EAF)'!V37/'Population (EAF)'!R36*10^5</f>
        <v>0.81804751560278388</v>
      </c>
      <c r="BG17" s="130">
        <f>'Raw Adj (EAF)'!V38/'Population (EAF)'!R37*10^5</f>
        <v>0.8906735158611776</v>
      </c>
      <c r="BH17" s="130">
        <f>'Raw Adj (EAF)'!V39/'Population (EAF)'!R38*10^5</f>
        <v>0.89412168638503042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>
        <f>'Raw Adj (EAF)'!V54/'Population (EAF)'!R53*10^5</f>
        <v>0.91894405589501404</v>
      </c>
      <c r="BX17" s="130">
        <f>'Raw Adj (EAF)'!V55/'Population (EAF)'!R54*10^5</f>
        <v>0.65697534183834838</v>
      </c>
      <c r="BY17" s="130">
        <f>'Raw Adj (EAF)'!V56/'Population (EAF)'!R55*10^5</f>
        <v>0.60339819941335759</v>
      </c>
      <c r="BZ17" s="130">
        <f>'Raw Adj (EAF)'!V57/'Population (EAF)'!R56*10^5</f>
        <v>0.69027292701261156</v>
      </c>
      <c r="CA17" s="130">
        <f>'Raw Adj (EAF)'!V58/'Population (EAF)'!R57*10^5</f>
        <v>0.48724440550614018</v>
      </c>
      <c r="CB17" s="130">
        <f>'Raw Adj (EAF)'!V59/'Population (EAF)'!R58*10^5</f>
        <v>0.65562485145999461</v>
      </c>
      <c r="CC17" s="130">
        <f>'Raw Adj (EAF)'!V52/'Population (EAF)'!R51*10^5</f>
        <v>0</v>
      </c>
      <c r="CD17" s="130">
        <f>'Raw Adj (EAF)'!V53/'Population (EAF)'!R52*10^5</f>
        <v>0</v>
      </c>
      <c r="CE17" s="131">
        <f>'Raw Adj (EAF)'!V54/'Population (EAF)'!R53*10^5</f>
        <v>0.91894405589501404</v>
      </c>
      <c r="CF17" s="131">
        <f>'Raw Adj (EAF)'!V55/'Population (EAF)'!R54*10^5</f>
        <v>0.65697534183834838</v>
      </c>
      <c r="CG17" s="133">
        <f>'Raw Adj (EAF)'!V56/'Population (EAF)'!R55*10^5</f>
        <v>0.60339819941335759</v>
      </c>
      <c r="CH17" s="133">
        <f>'Raw Adj (EAF)'!V57/'Population (EAF)'!R56*10^5</f>
        <v>0.69027292701261156</v>
      </c>
      <c r="CI17" s="133">
        <f>'Raw Adj (EAF)'!V58/'Population (EAF)'!R57*10^5</f>
        <v>0.48724440550614018</v>
      </c>
      <c r="CJ17" s="133">
        <f>'Raw Adj (EAF)'!V59/'Population (EAF)'!R58*10^5</f>
        <v>0.65562485145999461</v>
      </c>
      <c r="CK17" s="133">
        <f>'Raw Adj (EAF)'!V60/'Population (EAF)'!R59*10^5</f>
        <v>0.74026950436643346</v>
      </c>
      <c r="CL17" s="130"/>
      <c r="CM17" s="130"/>
      <c r="CN17" s="130"/>
      <c r="CO17" s="130"/>
      <c r="CP17" s="131"/>
      <c r="CQ17" s="130"/>
      <c r="CR17" s="130"/>
      <c r="CS17" s="130"/>
      <c r="CT17" s="130"/>
      <c r="CU17" s="131"/>
      <c r="CV17" s="130"/>
      <c r="CW17" s="130"/>
      <c r="CX17" s="130"/>
      <c r="CY17" s="130"/>
      <c r="CZ17" s="131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</row>
    <row r="18" spans="1:173" ht="17.100000000000001" customHeight="1">
      <c r="A18" s="27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>
        <f>'Raw Adj (EAF)'!W12/'Population (EAF)'!S11*10^5</f>
        <v>2.0355480713182024</v>
      </c>
      <c r="AC18" s="130">
        <f>'Raw Adj (EAF)'!W13/'Population (EAF)'!S12*10^5</f>
        <v>1.5118636832556653</v>
      </c>
      <c r="AD18" s="130">
        <f>'Raw Adj (EAF)'!W14/'Population (EAF)'!S13*10^5</f>
        <v>1.3745846177108356</v>
      </c>
      <c r="AE18" s="130">
        <f>'Raw Adj (EAF)'!W15/'Population (EAF)'!S14*10^5</f>
        <v>1.5847371463221167</v>
      </c>
      <c r="AF18" s="130">
        <f>'Raw Adj (EAF)'!W16/'Population (EAF)'!S15*10^5</f>
        <v>1.2155719630757862</v>
      </c>
      <c r="AG18" s="130">
        <f>'Raw Adj (EAF)'!W17/'Population (EAF)'!S16*10^5</f>
        <v>1.5744399126815622</v>
      </c>
      <c r="AH18" s="130">
        <f>'Raw Adj (EAF)'!W18/'Population (EAF)'!S17*10^5</f>
        <v>1.5234763903055102</v>
      </c>
      <c r="AI18" s="130">
        <f>'Raw Adj (EAF)'!W19/'Population (EAF)'!S18*10^5</f>
        <v>1.4662606102283406</v>
      </c>
      <c r="AJ18" s="130">
        <f>'Raw Adj (EAF)'!W20/'Population (EAF)'!S19*10^5</f>
        <v>2.0396321628892449</v>
      </c>
      <c r="AK18" s="130">
        <f>'Raw Adj (EAF)'!W21/'Population (EAF)'!S20*10^5</f>
        <v>1.4826786071717164</v>
      </c>
      <c r="AL18" s="130">
        <f>'Raw Adj (EAF)'!W22/'Population (EAF)'!S21*10^5</f>
        <v>2.2035011040188621</v>
      </c>
      <c r="AM18" s="130">
        <f>'Raw Adj (EAF)'!W23/'Population (EAF)'!S22*10^5</f>
        <v>1.8606008103288652</v>
      </c>
      <c r="AN18" s="130">
        <f>'Raw Adj (EAF)'!W24/'Population (EAF)'!S23*10^5</f>
        <v>2.0433196997834502</v>
      </c>
      <c r="AO18" s="130">
        <f>'Raw Adj (EAF)'!W25/'Population (EAF)'!S24*10^5</f>
        <v>1.7440602105394605</v>
      </c>
      <c r="AP18" s="130">
        <f>'Raw Adj (EAF)'!W26/'Population (EAF)'!S25*10^5</f>
        <v>2.4702109402947774</v>
      </c>
      <c r="AQ18" s="130">
        <f>'Raw Adj (EAF)'!W27/'Population (EAF)'!S26*10^5</f>
        <v>1.8957720761981214</v>
      </c>
      <c r="AR18" s="130">
        <f>'Raw Adj (EAF)'!W28/'Population (EAF)'!S27*10^5</f>
        <v>1.2640525778456246</v>
      </c>
      <c r="AS18" s="130">
        <f>'Raw Adj (EAF)'!W29/'Population (EAF)'!S28*10^5</f>
        <v>1.4742808153159273</v>
      </c>
      <c r="AT18" s="130">
        <f>'Raw Adj (EAF)'!W30/'Population (EAF)'!S29*10^5</f>
        <v>1.6175494508150021</v>
      </c>
      <c r="AU18" s="130">
        <f>'Raw Adj (EAF)'!W31/'Population (EAF)'!S30*10^5</f>
        <v>2.0524702075596295</v>
      </c>
      <c r="AV18" s="130">
        <f>'Raw Adj (EAF)'!W32/'Population (EAF)'!S31*10^5</f>
        <v>1.3925320363599398</v>
      </c>
      <c r="AW18" s="130">
        <f>'Raw Adj (EAF)'!W33/'Population (EAF)'!S32*10^5</f>
        <v>1.183975870207465</v>
      </c>
      <c r="AX18" s="130">
        <f>'Raw Adj (EAF)'!W34/'Population (EAF)'!S33*10^5</f>
        <v>0.81200969557621194</v>
      </c>
      <c r="AY18" s="130">
        <f>'Raw Adj (EAF)'!W35/'Population (EAF)'!S34*10^5</f>
        <v>0.76381147497342494</v>
      </c>
      <c r="AZ18" s="130">
        <f>'Raw Adj (EAF)'!W36/'Population (EAF)'!S35*10^5</f>
        <v>1.6804088735494092</v>
      </c>
      <c r="BA18" s="130">
        <f>'Raw Adj (EAF)'!W37/'Population (EAF)'!S36*10^5</f>
        <v>1.0387268982268802</v>
      </c>
      <c r="BB18" s="130">
        <f>'Raw Adj (EAF)'!W38/'Population (EAF)'!S37*10^5</f>
        <v>1.0164219052134058</v>
      </c>
      <c r="BC18" s="130">
        <f>'Raw Adj (EAF)'!W39/'Population (EAF)'!S38*10^5</f>
        <v>1.2034076354554597</v>
      </c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f>'Raw Adj (EAF)'!W54/'Population (EAF)'!S53*10^5</f>
        <v>1.1829017117208793</v>
      </c>
      <c r="BS18" s="130">
        <f>'Raw Adj (EAF)'!W55/'Population (EAF)'!S54*10^5</f>
        <v>0.95010776300393196</v>
      </c>
      <c r="BT18" s="130">
        <f>'Raw Adj (EAF)'!W56/'Population (EAF)'!S55*10^5</f>
        <v>0.91083993545376862</v>
      </c>
      <c r="BU18" s="130">
        <f>'Raw Adj (EAF)'!W57/'Population (EAF)'!S56*10^5</f>
        <v>0.7560708857166869</v>
      </c>
      <c r="BV18" s="130">
        <f>'Raw Adj (EAF)'!W58/'Population (EAF)'!S57*10^5</f>
        <v>0.79673543347102616</v>
      </c>
      <c r="BW18" s="130">
        <f>'Raw Adj (EAF)'!W59/'Population (EAF)'!S58*10^5</f>
        <v>0.80673114210318697</v>
      </c>
      <c r="BX18" s="130">
        <f>'Raw Adj (EAF)'!W52/'Population (EAF)'!S51*10^5</f>
        <v>0</v>
      </c>
      <c r="BY18" s="130">
        <f>'Raw Adj (EAF)'!W53/'Population (EAF)'!S52*10^5</f>
        <v>0</v>
      </c>
      <c r="BZ18" s="130">
        <f>'Raw Adj (EAF)'!W54/'Population (EAF)'!S53*10^5</f>
        <v>1.1829017117208793</v>
      </c>
      <c r="CA18" s="131">
        <f>'Raw Adj (EAF)'!W55/'Population (EAF)'!S54*10^5</f>
        <v>0.95010776300393196</v>
      </c>
      <c r="CB18" s="133">
        <f>'Raw Adj (EAF)'!W56/'Population (EAF)'!S55*10^5</f>
        <v>0.91083993545376862</v>
      </c>
      <c r="CC18" s="133">
        <f>'Raw Adj (EAF)'!W57/'Population (EAF)'!S56*10^5</f>
        <v>0.7560708857166869</v>
      </c>
      <c r="CD18" s="133">
        <f>'Raw Adj (EAF)'!W58/'Population (EAF)'!S57*10^5</f>
        <v>0.79673543347102616</v>
      </c>
      <c r="CE18" s="133">
        <f>'Raw Adj (EAF)'!W59/'Population (EAF)'!S58*10^5</f>
        <v>0.80673114210318697</v>
      </c>
      <c r="CF18" s="133">
        <f>'Raw Adj (EAF)'!W60/'Population (EAF)'!S59*10^5</f>
        <v>0.54245996916657535</v>
      </c>
      <c r="CG18" s="130"/>
      <c r="CH18" s="130"/>
      <c r="CI18" s="130"/>
      <c r="CJ18" s="130"/>
      <c r="CK18" s="131"/>
      <c r="CL18" s="130"/>
      <c r="CM18" s="130"/>
      <c r="CN18" s="130"/>
      <c r="CO18" s="130"/>
      <c r="CP18" s="131"/>
      <c r="CQ18" s="130"/>
      <c r="CR18" s="130"/>
      <c r="CS18" s="130"/>
      <c r="CT18" s="130"/>
      <c r="CU18" s="131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</row>
    <row r="19" spans="1:173" ht="17.100000000000001" customHeight="1">
      <c r="A19" s="27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>
        <f>'Raw Adj (EAF)'!X12/'Population (EAF)'!T11*10^5</f>
        <v>2.8887095749167573</v>
      </c>
      <c r="X19" s="130">
        <f>'Raw Adj (EAF)'!X13/'Population (EAF)'!T12*10^5</f>
        <v>2.7398661484057634</v>
      </c>
      <c r="Y19" s="130">
        <f>'Raw Adj (EAF)'!X14/'Population (EAF)'!T13*10^5</f>
        <v>2.0828415513003873</v>
      </c>
      <c r="Z19" s="130">
        <f>'Raw Adj (EAF)'!X15/'Population (EAF)'!T14*10^5</f>
        <v>3.4890907761731653</v>
      </c>
      <c r="AA19" s="130">
        <f>'Raw Adj (EAF)'!X16/'Population (EAF)'!T15*10^5</f>
        <v>2.3701924596277215</v>
      </c>
      <c r="AB19" s="130">
        <f>'Raw Adj (EAF)'!X17/'Population (EAF)'!T16*10^5</f>
        <v>3.3601432031939691</v>
      </c>
      <c r="AC19" s="130">
        <f>'Raw Adj (EAF)'!X18/'Population (EAF)'!T17*10^5</f>
        <v>3.9577140243795186</v>
      </c>
      <c r="AD19" s="130">
        <f>'Raw Adj (EAF)'!X19/'Population (EAF)'!T18*10^5</f>
        <v>2.8213917925712755</v>
      </c>
      <c r="AE19" s="130">
        <f>'Raw Adj (EAF)'!X20/'Population (EAF)'!T19*10^5</f>
        <v>4.4892523218276974</v>
      </c>
      <c r="AF19" s="130">
        <f>'Raw Adj (EAF)'!X21/'Population (EAF)'!T20*10^5</f>
        <v>2.4942828411719455</v>
      </c>
      <c r="AG19" s="130">
        <f>'Raw Adj (EAF)'!X22/'Population (EAF)'!T21*10^5</f>
        <v>2.8781703045905065</v>
      </c>
      <c r="AH19" s="130">
        <f>'Raw Adj (EAF)'!X23/'Population (EAF)'!T22*10^5</f>
        <v>3.468215005411611</v>
      </c>
      <c r="AI19" s="130">
        <f>'Raw Adj (EAF)'!X24/'Population (EAF)'!T23*10^5</f>
        <v>3.1892854588174409</v>
      </c>
      <c r="AJ19" s="130">
        <f>'Raw Adj (EAF)'!X25/'Population (EAF)'!T24*10^5</f>
        <v>2.2647118105691511</v>
      </c>
      <c r="AK19" s="130">
        <f>'Raw Adj (EAF)'!X26/'Population (EAF)'!T25*10^5</f>
        <v>1.722919830209291</v>
      </c>
      <c r="AL19" s="130">
        <f>'Raw Adj (EAF)'!X27/'Population (EAF)'!T26*10^5</f>
        <v>1.7348538106160332</v>
      </c>
      <c r="AM19" s="130">
        <f>'Raw Adj (EAF)'!X28/'Population (EAF)'!T27*10^5</f>
        <v>2.4030003492668586</v>
      </c>
      <c r="AN19" s="130">
        <f>'Raw Adj (EAF)'!X29/'Population (EAF)'!T28*10^5</f>
        <v>2.2261743247657084</v>
      </c>
      <c r="AO19" s="130">
        <f>'Raw Adj (EAF)'!X30/'Population (EAF)'!T29*10^5</f>
        <v>2.4128884782765496</v>
      </c>
      <c r="AP19" s="130">
        <f>'Raw Adj (EAF)'!X31/'Population (EAF)'!T30*10^5</f>
        <v>1.2298398502546997</v>
      </c>
      <c r="AQ19" s="130">
        <f>'Raw Adj (EAF)'!X32/'Population (EAF)'!T31*10^5</f>
        <v>2.5596789138770433</v>
      </c>
      <c r="AR19" s="130">
        <f>'Raw Adj (EAF)'!X33/'Population (EAF)'!T32*10^5</f>
        <v>2.1076460657060165</v>
      </c>
      <c r="AS19" s="130">
        <f>'Raw Adj (EAF)'!X34/'Population (EAF)'!T33*10^5</f>
        <v>1.0175739380125939</v>
      </c>
      <c r="AT19" s="130">
        <f>'Raw Adj (EAF)'!X35/'Population (EAF)'!T34*10^5</f>
        <v>1.9581758808399623</v>
      </c>
      <c r="AU19" s="130">
        <f>'Raw Adj (EAF)'!X36/'Population (EAF)'!T35*10^5</f>
        <v>2.5791365634484897</v>
      </c>
      <c r="AV19" s="130">
        <f>'Raw Adj (EAF)'!X37/'Population (EAF)'!T36*10^5</f>
        <v>2.0949975321583758</v>
      </c>
      <c r="AW19" s="130">
        <f>'Raw Adj (EAF)'!X38/'Population (EAF)'!T37*10^5</f>
        <v>2.1038086778537863</v>
      </c>
      <c r="AX19" s="130">
        <f>'Raw Adj (EAF)'!X39/'Population (EAF)'!T38*10^5</f>
        <v>1.6779556832017184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>
        <f>'Raw Adj (EAF)'!X54/'Population (EAF)'!T53*10^5</f>
        <v>1.5650127148588571</v>
      </c>
      <c r="BN19" s="130">
        <f>'Raw Adj (EAF)'!X55/'Population (EAF)'!T54*10^5</f>
        <v>1.5768541674124759</v>
      </c>
      <c r="BO19" s="130">
        <f>'Raw Adj (EAF)'!X56/'Population (EAF)'!T55*10^5</f>
        <v>1.4228179830801833</v>
      </c>
      <c r="BP19" s="130">
        <f>'Raw Adj (EAF)'!X57/'Population (EAF)'!T56*10^5</f>
        <v>1.352455136399199</v>
      </c>
      <c r="BQ19" s="130">
        <f>'Raw Adj (EAF)'!X58/'Population (EAF)'!T57*10^5</f>
        <v>1.0500574502585767</v>
      </c>
      <c r="BR19" s="130">
        <f>'Raw Adj (EAF)'!X59/'Population (EAF)'!T58*10^5</f>
        <v>1.3568808024114165</v>
      </c>
      <c r="BS19" s="130">
        <f>'Raw Adj (EAF)'!X52/'Population (EAF)'!T51*10^5</f>
        <v>0</v>
      </c>
      <c r="BT19" s="130">
        <f>'Raw Adj (EAF)'!X53/'Population (EAF)'!T52*10^5</f>
        <v>0</v>
      </c>
      <c r="BU19" s="130">
        <f>'Raw Adj (EAF)'!X54/'Population (EAF)'!T53*10^5</f>
        <v>1.5650127148588571</v>
      </c>
      <c r="BV19" s="130">
        <f>'Raw Adj (EAF)'!X55/'Population (EAF)'!T54*10^5</f>
        <v>1.5768541674124759</v>
      </c>
      <c r="BW19" s="133">
        <f>'Raw Adj (EAF)'!X56/'Population (EAF)'!T55*10^5</f>
        <v>1.4228179830801833</v>
      </c>
      <c r="BX19" s="133">
        <f>'Raw Adj (EAF)'!X57/'Population (EAF)'!T56*10^5</f>
        <v>1.352455136399199</v>
      </c>
      <c r="BY19" s="133">
        <f>'Raw Adj (EAF)'!X58/'Population (EAF)'!T57*10^5</f>
        <v>1.0500574502585767</v>
      </c>
      <c r="BZ19" s="133">
        <f>'Raw Adj (EAF)'!X59/'Population (EAF)'!T58*10^5</f>
        <v>1.3568808024114165</v>
      </c>
      <c r="CA19" s="133">
        <f>'Raw Adj (EAF)'!X60/'Population (EAF)'!T59*10^5</f>
        <v>1.2404413335209501</v>
      </c>
      <c r="CB19" s="130"/>
      <c r="CC19" s="130"/>
      <c r="CD19" s="130"/>
      <c r="CE19" s="130"/>
      <c r="CF19" s="131"/>
      <c r="CG19" s="130"/>
      <c r="CH19" s="130"/>
      <c r="CI19" s="130"/>
      <c r="CJ19" s="130"/>
      <c r="CK19" s="131"/>
      <c r="CL19" s="130"/>
      <c r="CM19" s="130"/>
      <c r="CN19" s="130"/>
      <c r="CO19" s="130"/>
      <c r="CP19" s="131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</row>
    <row r="20" spans="1:173" ht="17.100000000000001" customHeight="1">
      <c r="A20" s="27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>
        <f>'Raw Adj (EAF)'!Y12/'Population (EAF)'!U11*10^5</f>
        <v>4.3086037430995017</v>
      </c>
      <c r="S20" s="130">
        <f>'Raw Adj (EAF)'!Y13/'Population (EAF)'!U12*10^5</f>
        <v>5.0596533125550236</v>
      </c>
      <c r="T20" s="130">
        <f>'Raw Adj (EAF)'!Y14/'Population (EAF)'!U13*10^5</f>
        <v>8.0362292121659049</v>
      </c>
      <c r="U20" s="130">
        <f>'Raw Adj (EAF)'!Y15/'Population (EAF)'!U14*10^5</f>
        <v>11.143998288281862</v>
      </c>
      <c r="V20" s="130">
        <f>'Raw Adj (EAF)'!Y16/'Population (EAF)'!U15*10^5</f>
        <v>5.0311512112496537</v>
      </c>
      <c r="W20" s="130">
        <f>'Raw Adj (EAF)'!Y17/'Population (EAF)'!U16*10^5</f>
        <v>5.9770719519921576</v>
      </c>
      <c r="X20" s="130">
        <f>'Raw Adj (EAF)'!Y18/'Population (EAF)'!U17*10^5</f>
        <v>6.8610373126079187</v>
      </c>
      <c r="Y20" s="130">
        <f>'Raw Adj (EAF)'!Y19/'Population (EAF)'!U18*10^5</f>
        <v>6.600829504241033</v>
      </c>
      <c r="Z20" s="130">
        <f>'Raw Adj (EAF)'!Y20/'Population (EAF)'!U19*10^5</f>
        <v>6.6321793341291952</v>
      </c>
      <c r="AA20" s="130">
        <f>'Raw Adj (EAF)'!Y21/'Population (EAF)'!U20*10^5</f>
        <v>7.2840928655621324</v>
      </c>
      <c r="AB20" s="130">
        <f>'Raw Adj (EAF)'!Y22/'Population (EAF)'!U21*10^5</f>
        <v>6.8879392184285324</v>
      </c>
      <c r="AC20" s="130">
        <f>'Raw Adj (EAF)'!Y23/'Population (EAF)'!U22*10^5</f>
        <v>9.0645523598287365</v>
      </c>
      <c r="AD20" s="130">
        <f>'Raw Adj (EAF)'!Y24/'Population (EAF)'!U23*10^5</f>
        <v>7.3298119468876388</v>
      </c>
      <c r="AE20" s="130">
        <f>'Raw Adj (EAF)'!Y25/'Population (EAF)'!U24*10^5</f>
        <v>7.6256991319850744</v>
      </c>
      <c r="AF20" s="130">
        <f>'Raw Adj (EAF)'!Y26/'Population (EAF)'!U25*10^5</f>
        <v>6.0979343501469474</v>
      </c>
      <c r="AG20" s="130">
        <f>'Raw Adj (EAF)'!Y27/'Population (EAF)'!U26*10^5</f>
        <v>5.3388417237275592</v>
      </c>
      <c r="AH20" s="130">
        <f>'Raw Adj (EAF)'!Y28/'Population (EAF)'!U27*10^5</f>
        <v>7.8607027976934845</v>
      </c>
      <c r="AI20" s="130">
        <f>'Raw Adj (EAF)'!Y29/'Population (EAF)'!U28*10^5</f>
        <v>6.7710337795954256</v>
      </c>
      <c r="AJ20" s="130">
        <f>'Raw Adj (EAF)'!Y30/'Population (EAF)'!U29*10^5</f>
        <v>7.8768328664582477</v>
      </c>
      <c r="AK20" s="130">
        <f>'Raw Adj (EAF)'!Y31/'Population (EAF)'!U30*10^5</f>
        <v>5.4609500141692138</v>
      </c>
      <c r="AL20" s="130">
        <f>'Raw Adj (EAF)'!Y32/'Population (EAF)'!U31*10^5</f>
        <v>6.9710406461200742</v>
      </c>
      <c r="AM20" s="130">
        <f>'Raw Adj (EAF)'!Y33/'Population (EAF)'!U32*10^5</f>
        <v>8.4127535240235805</v>
      </c>
      <c r="AN20" s="130">
        <f>'Raw Adj (EAF)'!Y34/'Population (EAF)'!U33*10^5</f>
        <v>3.0383685176407678</v>
      </c>
      <c r="AO20" s="130">
        <f>'Raw Adj (EAF)'!Y35/'Population (EAF)'!U34*10^5</f>
        <v>5.6581165520278365</v>
      </c>
      <c r="AP20" s="130">
        <f>'Raw Adj (EAF)'!Y36/'Population (EAF)'!U35*10^5</f>
        <v>4.4053679864642783</v>
      </c>
      <c r="AQ20" s="130">
        <f>'Raw Adj (EAF)'!Y37/'Population (EAF)'!U36*10^5</f>
        <v>5.3852715374369193</v>
      </c>
      <c r="AR20" s="130">
        <f>'Raw Adj (EAF)'!Y38/'Population (EAF)'!U37*10^5</f>
        <v>5.0197132278533312</v>
      </c>
      <c r="AS20" s="130">
        <f>'Raw Adj (EAF)'!Y39/'Population (EAF)'!U38*10^5</f>
        <v>4.3481891774338699</v>
      </c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>
        <f>'Raw Adj (EAF)'!Y54/'Population (EAF)'!U53*10^5</f>
        <v>1.7174971663248455</v>
      </c>
      <c r="BI20" s="130">
        <f>'Raw Adj (EAF)'!Y55/'Population (EAF)'!U54*10^5</f>
        <v>2.265625</v>
      </c>
      <c r="BJ20" s="130">
        <f>'Raw Adj (EAF)'!Y56/'Population (EAF)'!U55*10^5</f>
        <v>1.9910448927018252</v>
      </c>
      <c r="BK20" s="130">
        <f>'Raw Adj (EAF)'!Y57/'Population (EAF)'!U56*10^5</f>
        <v>2.4149303066206822</v>
      </c>
      <c r="BL20" s="130">
        <f>'Raw Adj (EAF)'!Y58/'Population (EAF)'!U57*10^5</f>
        <v>1.7724499245970264</v>
      </c>
      <c r="BM20" s="130">
        <f>'Raw Adj (EAF)'!Y59/'Population (EAF)'!U58*10^5</f>
        <v>1.8105105205145327</v>
      </c>
      <c r="BN20" s="131">
        <f>'Raw Adj (EAF)'!Y52/'Population (EAF)'!U51*10^5</f>
        <v>0</v>
      </c>
      <c r="BO20" s="130">
        <f>'Raw Adj (EAF)'!Y53/'Population (EAF)'!U52*10^5</f>
        <v>0</v>
      </c>
      <c r="BP20" s="130">
        <f>'Raw Adj (EAF)'!Y54/'Population (EAF)'!U53*10^5</f>
        <v>1.7174971663248455</v>
      </c>
      <c r="BQ20" s="130">
        <f>'Raw Adj (EAF)'!Y55/'Population (EAF)'!U54*10^5</f>
        <v>2.265625</v>
      </c>
      <c r="BR20" s="132">
        <f>'Raw Adj (EAF)'!Y56/'Population (EAF)'!U55*10^5</f>
        <v>1.9910448927018252</v>
      </c>
      <c r="BS20" s="133">
        <f>'Raw Adj (EAF)'!Y57/'Population (EAF)'!U56*10^5</f>
        <v>2.4149303066206822</v>
      </c>
      <c r="BT20" s="133">
        <f>'Raw Adj (EAF)'!Y58/'Population (EAF)'!U57*10^5</f>
        <v>1.7724499245970264</v>
      </c>
      <c r="BU20" s="133">
        <f>'Raw Adj (EAF)'!Y59/'Population (EAF)'!U58*10^5</f>
        <v>1.8105105205145327</v>
      </c>
      <c r="BV20" s="133">
        <f>'Raw Adj (EAF)'!Y60/'Population (EAF)'!U59*10^5</f>
        <v>2.0076679068054406</v>
      </c>
      <c r="BW20" s="130"/>
      <c r="BX20" s="130"/>
      <c r="BY20" s="130"/>
      <c r="BZ20" s="130"/>
      <c r="CA20" s="131"/>
      <c r="CB20" s="130"/>
      <c r="CC20" s="130"/>
      <c r="CD20" s="130"/>
      <c r="CE20" s="130"/>
      <c r="CF20" s="131"/>
      <c r="CG20" s="130"/>
      <c r="CH20" s="130"/>
      <c r="CI20" s="130"/>
      <c r="CJ20" s="130"/>
      <c r="CK20" s="131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1:173" ht="17.100000000000001" customHeight="1">
      <c r="A21" s="27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>
        <f>'Raw Adj (EAF)'!Z54/'Population (EAF)'!V53*10^5</f>
        <v>2.9733658892120154</v>
      </c>
      <c r="BD21" s="130">
        <f>'Raw Adj (EAF)'!Z55/'Population (EAF)'!V54*10^5</f>
        <v>3.8869367828601633</v>
      </c>
      <c r="BE21" s="130">
        <f>'Raw Adj (EAF)'!Z56/'Population (EAF)'!V55*10^5</f>
        <v>2.0269025244149623</v>
      </c>
      <c r="BF21" s="130">
        <f>'Raw Adj (EAF)'!Z57/'Population (EAF)'!V56*10^5</f>
        <v>2.815815733018431</v>
      </c>
      <c r="BG21" s="130">
        <f>'Raw Adj (EAF)'!Z58/'Population (EAF)'!V57*10^5</f>
        <v>3.1013789075220504</v>
      </c>
      <c r="BH21" s="130">
        <f>'Raw Adj (EAF)'!Z59/'Population (EAF)'!V58*10^5</f>
        <v>3.3591483887004965</v>
      </c>
      <c r="BI21" s="130">
        <f>'Raw Adj (EAF)'!Z52/'Population (EAF)'!V51*10^5</f>
        <v>0</v>
      </c>
      <c r="BJ21" s="131">
        <f>'Raw Adj (EAF)'!Z53/'Population (EAF)'!V52*10^5</f>
        <v>0</v>
      </c>
      <c r="BK21" s="130">
        <f>'Raw Adj (EAF)'!Z54/'Population (EAF)'!V53*10^5</f>
        <v>2.9733658892120154</v>
      </c>
      <c r="BL21" s="130">
        <f>'Raw Adj (EAF)'!Z55/'Population (EAF)'!V54*10^5</f>
        <v>3.8869367828601633</v>
      </c>
      <c r="BM21" s="132">
        <f>'Raw Adj (EAF)'!Z56/'Population (EAF)'!V55*10^5</f>
        <v>2.0269025244149623</v>
      </c>
      <c r="BN21" s="132">
        <f>'Raw Adj (EAF)'!Z57/'Population (EAF)'!V56*10^5</f>
        <v>2.815815733018431</v>
      </c>
      <c r="BO21" s="133">
        <f>'Raw Adj (EAF)'!Z58/'Population (EAF)'!V57*10^5</f>
        <v>3.1013789075220504</v>
      </c>
      <c r="BP21" s="133">
        <f>'Raw Adj (EAF)'!Z59/'Population (EAF)'!V58*10^5</f>
        <v>3.3591483887004965</v>
      </c>
      <c r="BQ21" s="133">
        <f>'Raw Adj (EAF)'!Z60/'Population (EAF)'!V59*10^5</f>
        <v>3.815761750472408</v>
      </c>
      <c r="BR21" s="130"/>
      <c r="BS21" s="130"/>
      <c r="BT21" s="130"/>
      <c r="BU21" s="130"/>
      <c r="BV21" s="131"/>
      <c r="BW21" s="130"/>
      <c r="BX21" s="130"/>
      <c r="BY21" s="130"/>
      <c r="BZ21" s="130"/>
      <c r="CA21" s="131"/>
      <c r="CB21" s="130"/>
      <c r="CC21" s="130"/>
      <c r="CD21" s="130"/>
      <c r="CE21" s="130"/>
      <c r="CF21" s="131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</row>
    <row r="22" spans="1:173" ht="17.100000000000001" customHeight="1">
      <c r="A22" s="27">
        <v>97.5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>
        <f>'Raw Adj (EAF)'!AA54/'Population (EAF)'!W53*10^5</f>
        <v>4.6702601724104378</v>
      </c>
      <c r="AY22" s="130">
        <f>'Raw Adj (EAF)'!AA55/'Population (EAF)'!W54*10^5</f>
        <v>8.744177172928028</v>
      </c>
      <c r="AZ22" s="130">
        <f>'Raw Adj (EAF)'!AA56/'Population (EAF)'!W55*10^5</f>
        <v>3.7726737693538168</v>
      </c>
      <c r="BA22" s="130">
        <f>'Raw Adj (EAF)'!AA57/'Population (EAF)'!W56*10^5</f>
        <v>3.5469545847934962</v>
      </c>
      <c r="BB22" s="130">
        <f>'Raw Adj (EAF)'!AA58/'Population (EAF)'!W57*10^5</f>
        <v>2.6117332114524503</v>
      </c>
      <c r="BC22" s="130">
        <f>'Raw Adj (EAF)'!AA51/'Population (EAF)'!W50*10^5</f>
        <v>0</v>
      </c>
      <c r="BD22" s="130">
        <f>'Raw Adj (EAF)'!AA52/'Population (EAF)'!W51*10^5</f>
        <v>0</v>
      </c>
      <c r="BE22" s="130">
        <f>'Raw Adj (EAF)'!AA53/'Population (EAF)'!W52*10^5</f>
        <v>0</v>
      </c>
      <c r="BF22" s="131">
        <f>'Raw Adj (EAF)'!AA54/'Population (EAF)'!W53*10^5</f>
        <v>4.6702601724104378</v>
      </c>
      <c r="BG22" s="130">
        <f>'Raw Adj (EAF)'!AA55/'Population (EAF)'!W54*10^5</f>
        <v>8.744177172928028</v>
      </c>
      <c r="BH22" s="132">
        <f>'Raw Adj (EAF)'!AA56/'Population (EAF)'!W55*10^5</f>
        <v>3.7726737693538168</v>
      </c>
      <c r="BI22" s="132">
        <f>'Raw Adj (EAF)'!AA57/'Population (EAF)'!W56*10^5</f>
        <v>3.5469545847934962</v>
      </c>
      <c r="BJ22" s="132">
        <f>'Raw Adj (EAF)'!AA58/'Population (EAF)'!W57*10^5</f>
        <v>2.6117332114524503</v>
      </c>
      <c r="BK22" s="133">
        <f>'Raw Adj (EAF)'!AA59/'Population (EAF)'!W58*10^5</f>
        <v>7.5532979587212257</v>
      </c>
      <c r="BL22" s="133">
        <f>'Raw Adj (EAF)'!AA60/'Population (EAF)'!W59*10^5</f>
        <v>5.0783010543822558</v>
      </c>
      <c r="BM22" s="130"/>
      <c r="BN22" s="130"/>
      <c r="BO22" s="130"/>
      <c r="BP22" s="130"/>
      <c r="BQ22" s="131"/>
      <c r="BR22" s="130"/>
      <c r="BS22" s="130"/>
      <c r="BT22" s="130"/>
      <c r="BU22" s="130"/>
      <c r="BV22" s="131"/>
      <c r="BW22" s="130"/>
      <c r="BX22" s="130"/>
      <c r="BY22" s="130"/>
      <c r="BZ22" s="130"/>
      <c r="CA22" s="131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</row>
    <row r="23" spans="1:173" ht="17.100000000000001" customHeight="1">
      <c r="A23" s="27">
        <v>102.5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>
        <f>'Raw Adj (EAF)'!AB54/'Population (EAF)'!X53*10^5</f>
        <v>6.8999303107038612</v>
      </c>
      <c r="AT23" s="130">
        <f>'Raw Adj (EAF)'!AB55/'Population (EAF)'!X54*10^5</f>
        <v>10.650761529449357</v>
      </c>
      <c r="AU23" s="130">
        <f>'Raw Adj (EAF)'!AB56/'Population (EAF)'!X55*10^5</f>
        <v>14.806040864672786</v>
      </c>
      <c r="AV23" s="130">
        <f>'Raw Adj (EAF)'!AB57/'Population (EAF)'!X56*10^5</f>
        <v>9.2656937688209418</v>
      </c>
      <c r="AW23" s="130">
        <f>'Raw Adj (EAF)'!AB58/'Population (EAF)'!X57*10^5</f>
        <v>0</v>
      </c>
      <c r="AX23" s="130">
        <f>'Raw Adj (EAF)'!AB59/'Population (EAF)'!X58*10^5</f>
        <v>0</v>
      </c>
      <c r="AY23" s="130">
        <f>'Raw Adj (EAF)'!AB52/'Population (EAF)'!X51*10^5</f>
        <v>0</v>
      </c>
      <c r="AZ23" s="130">
        <f>'Raw Adj (EAF)'!AB53/'Population (EAF)'!X52*10^5</f>
        <v>0</v>
      </c>
      <c r="BA23" s="130">
        <f>'Raw Adj (EAF)'!AB54/'Population (EAF)'!X53*10^5</f>
        <v>6.8999303107038612</v>
      </c>
      <c r="BB23" s="131">
        <f>'Raw Adj (EAF)'!AB55/'Population (EAF)'!X54*10^5</f>
        <v>10.650761529449357</v>
      </c>
      <c r="BC23" s="132">
        <f>'Raw Adj (EAF)'!AB56/'Population (EAF)'!X55*10^5</f>
        <v>14.806040864672786</v>
      </c>
      <c r="BD23" s="132">
        <f>'Raw Adj (EAF)'!AB57/'Population (EAF)'!X56*10^5</f>
        <v>9.2656937688209418</v>
      </c>
      <c r="BE23" s="132">
        <f>'Raw Adj (EAF)'!AB58/'Population (EAF)'!X57*10^5</f>
        <v>0</v>
      </c>
      <c r="BF23" s="132">
        <f>'Raw Adj (EAF)'!AB59/'Population (EAF)'!X58*10^5</f>
        <v>0</v>
      </c>
      <c r="BG23" s="133">
        <f>'Raw Adj (EAF)'!AB60/'Population (EAF)'!X59*10^5</f>
        <v>12.979146837414554</v>
      </c>
      <c r="BH23" s="130"/>
      <c r="BI23" s="130"/>
      <c r="BJ23" s="130"/>
      <c r="BK23" s="130"/>
      <c r="BL23" s="131"/>
      <c r="BM23" s="130"/>
      <c r="BN23" s="130"/>
      <c r="BO23" s="130"/>
      <c r="BP23" s="130"/>
      <c r="BQ23" s="131"/>
      <c r="BR23" s="130"/>
      <c r="BS23" s="130"/>
      <c r="BT23" s="130"/>
      <c r="BU23" s="130"/>
      <c r="BV23" s="131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7" spans="1:173">
      <c r="BG27" s="26"/>
    </row>
    <row r="28" spans="1:173">
      <c r="BB28" s="26"/>
    </row>
    <row r="29" spans="1:173">
      <c r="AW29" s="26"/>
    </row>
    <row r="30" spans="1:173">
      <c r="AR30" s="26"/>
    </row>
    <row r="31" spans="1:173">
      <c r="AR3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Q31"/>
  <sheetViews>
    <sheetView workbookViewId="0"/>
  </sheetViews>
  <sheetFormatPr defaultColWidth="13.42578125" defaultRowHeight="12.75"/>
  <cols>
    <col min="1" max="1" width="16" style="24" customWidth="1"/>
    <col min="2" max="144" width="10.140625" style="24" customWidth="1"/>
    <col min="145" max="16384" width="13.42578125" style="24"/>
  </cols>
  <sheetData>
    <row r="1" spans="1:173" ht="50.1" customHeight="1">
      <c r="A1" s="15" t="s">
        <v>34</v>
      </c>
      <c r="B1" s="27">
        <v>1847</v>
      </c>
      <c r="C1" s="27">
        <v>1848</v>
      </c>
      <c r="D1" s="27">
        <v>1849</v>
      </c>
      <c r="E1" s="27">
        <v>1850</v>
      </c>
      <c r="F1" s="27">
        <v>1851</v>
      </c>
      <c r="G1" s="27">
        <v>1852</v>
      </c>
      <c r="H1" s="27">
        <v>1853</v>
      </c>
      <c r="I1" s="27">
        <v>1854</v>
      </c>
      <c r="J1" s="27">
        <v>1855</v>
      </c>
      <c r="K1" s="27">
        <v>1856</v>
      </c>
      <c r="L1" s="27">
        <v>1857</v>
      </c>
      <c r="M1" s="27">
        <v>1858</v>
      </c>
      <c r="N1" s="27">
        <v>1859</v>
      </c>
      <c r="O1" s="27">
        <v>1860</v>
      </c>
      <c r="P1" s="27">
        <v>1861</v>
      </c>
      <c r="Q1" s="27">
        <v>1862</v>
      </c>
      <c r="R1" s="27">
        <v>1863</v>
      </c>
      <c r="S1" s="27">
        <v>1864</v>
      </c>
      <c r="T1" s="27">
        <v>1865</v>
      </c>
      <c r="U1" s="27">
        <v>1866</v>
      </c>
      <c r="V1" s="27">
        <v>1867</v>
      </c>
      <c r="W1" s="27">
        <v>1868</v>
      </c>
      <c r="X1" s="27">
        <v>1869</v>
      </c>
      <c r="Y1" s="27">
        <v>1870</v>
      </c>
      <c r="Z1" s="27">
        <v>1871</v>
      </c>
      <c r="AA1" s="27">
        <v>1872</v>
      </c>
      <c r="AB1" s="27">
        <v>1873</v>
      </c>
      <c r="AC1" s="27">
        <v>1874</v>
      </c>
      <c r="AD1" s="27">
        <v>1875</v>
      </c>
      <c r="AE1" s="27">
        <v>1876</v>
      </c>
      <c r="AF1" s="27">
        <v>1877</v>
      </c>
      <c r="AG1" s="27">
        <v>1878</v>
      </c>
      <c r="AH1" s="27">
        <v>1879</v>
      </c>
      <c r="AI1" s="27">
        <v>1880</v>
      </c>
      <c r="AJ1" s="27">
        <v>1881</v>
      </c>
      <c r="AK1" s="27">
        <v>1882</v>
      </c>
      <c r="AL1" s="27">
        <v>1883</v>
      </c>
      <c r="AM1" s="27">
        <v>1884</v>
      </c>
      <c r="AN1" s="27">
        <v>1885</v>
      </c>
      <c r="AO1" s="27">
        <v>1886</v>
      </c>
      <c r="AP1" s="27">
        <v>1887</v>
      </c>
      <c r="AQ1" s="27">
        <v>1888</v>
      </c>
      <c r="AR1" s="27">
        <v>1889</v>
      </c>
      <c r="AS1" s="27">
        <v>1890</v>
      </c>
      <c r="AT1" s="27">
        <v>1891</v>
      </c>
      <c r="AU1" s="27">
        <v>1892</v>
      </c>
      <c r="AV1" s="27">
        <v>1893</v>
      </c>
      <c r="AW1" s="27">
        <v>1894</v>
      </c>
      <c r="AX1" s="27">
        <v>1895</v>
      </c>
      <c r="AY1" s="27">
        <v>1896</v>
      </c>
      <c r="AZ1" s="27">
        <v>1897</v>
      </c>
      <c r="BA1" s="27">
        <v>1898</v>
      </c>
      <c r="BB1" s="27">
        <v>1899</v>
      </c>
      <c r="BC1" s="27">
        <v>1900</v>
      </c>
      <c r="BD1" s="27">
        <v>1901</v>
      </c>
      <c r="BE1" s="27">
        <v>1902</v>
      </c>
      <c r="BF1" s="27">
        <v>1903</v>
      </c>
      <c r="BG1" s="27">
        <v>1904</v>
      </c>
      <c r="BH1" s="27">
        <v>1905</v>
      </c>
      <c r="BI1" s="27">
        <v>1906</v>
      </c>
      <c r="BJ1" s="27">
        <v>1907</v>
      </c>
      <c r="BK1" s="27">
        <v>1908</v>
      </c>
      <c r="BL1" s="27">
        <v>1909</v>
      </c>
      <c r="BM1" s="27">
        <v>1910</v>
      </c>
      <c r="BN1" s="27">
        <v>1911</v>
      </c>
      <c r="BO1" s="27">
        <v>1912</v>
      </c>
      <c r="BP1" s="27">
        <v>1913</v>
      </c>
      <c r="BQ1" s="27">
        <v>1914</v>
      </c>
      <c r="BR1" s="27">
        <v>1915</v>
      </c>
      <c r="BS1" s="27">
        <v>1916</v>
      </c>
      <c r="BT1" s="27">
        <v>1917</v>
      </c>
      <c r="BU1" s="27">
        <v>1918</v>
      </c>
      <c r="BV1" s="27">
        <v>1919</v>
      </c>
      <c r="BW1" s="27">
        <v>1920</v>
      </c>
      <c r="BX1" s="27">
        <v>1921</v>
      </c>
      <c r="BY1" s="27">
        <v>1922</v>
      </c>
      <c r="BZ1" s="27">
        <v>1923</v>
      </c>
      <c r="CA1" s="27">
        <v>1924</v>
      </c>
      <c r="CB1" s="27">
        <v>1925</v>
      </c>
      <c r="CC1" s="27">
        <v>1926</v>
      </c>
      <c r="CD1" s="27">
        <v>1927</v>
      </c>
      <c r="CE1" s="27">
        <v>1928</v>
      </c>
      <c r="CF1" s="27">
        <v>1929</v>
      </c>
      <c r="CG1" s="27">
        <v>1930</v>
      </c>
      <c r="CH1" s="27">
        <v>1931</v>
      </c>
      <c r="CI1" s="27">
        <v>1932</v>
      </c>
      <c r="CJ1" s="27">
        <v>1933</v>
      </c>
      <c r="CK1" s="27">
        <v>1934</v>
      </c>
      <c r="CL1" s="27">
        <v>1935</v>
      </c>
      <c r="CM1" s="27">
        <v>1936</v>
      </c>
      <c r="CN1" s="27">
        <v>1937</v>
      </c>
      <c r="CO1" s="27">
        <v>1938</v>
      </c>
      <c r="CP1" s="27">
        <v>1939</v>
      </c>
      <c r="CQ1" s="27">
        <v>1940</v>
      </c>
      <c r="CR1" s="27">
        <v>1941</v>
      </c>
      <c r="CS1" s="27">
        <v>1942</v>
      </c>
      <c r="CT1" s="27">
        <v>1943</v>
      </c>
      <c r="CU1" s="27">
        <v>1944</v>
      </c>
      <c r="CV1" s="27">
        <v>1945</v>
      </c>
      <c r="CW1" s="27">
        <v>1946</v>
      </c>
      <c r="CX1" s="27">
        <v>1947</v>
      </c>
      <c r="CY1" s="27">
        <v>1948</v>
      </c>
      <c r="CZ1" s="27">
        <v>1949</v>
      </c>
      <c r="DA1" s="27">
        <v>1950</v>
      </c>
      <c r="DB1" s="27">
        <v>1951</v>
      </c>
      <c r="DC1" s="27">
        <v>1952</v>
      </c>
      <c r="DD1" s="27">
        <v>1953</v>
      </c>
      <c r="DE1" s="27">
        <v>1954</v>
      </c>
      <c r="DF1" s="27">
        <v>1955</v>
      </c>
      <c r="DG1" s="27">
        <v>1956</v>
      </c>
      <c r="DH1" s="27">
        <v>1957</v>
      </c>
      <c r="DI1" s="27">
        <v>1958</v>
      </c>
      <c r="DJ1" s="27">
        <v>1959</v>
      </c>
      <c r="DK1" s="27">
        <v>1960</v>
      </c>
      <c r="DL1" s="27">
        <v>1961</v>
      </c>
      <c r="DM1" s="27">
        <v>1962</v>
      </c>
      <c r="DN1" s="27">
        <v>1963</v>
      </c>
      <c r="DO1" s="27">
        <v>1964</v>
      </c>
      <c r="DP1" s="27">
        <v>1965</v>
      </c>
      <c r="DQ1" s="27">
        <v>1966</v>
      </c>
      <c r="DR1" s="27">
        <v>1967</v>
      </c>
      <c r="DS1" s="27">
        <v>1968</v>
      </c>
      <c r="DT1" s="27">
        <v>1969</v>
      </c>
      <c r="DU1" s="27">
        <v>1970</v>
      </c>
      <c r="DV1" s="27">
        <v>1971</v>
      </c>
      <c r="DW1" s="27">
        <v>1972</v>
      </c>
      <c r="DX1" s="27">
        <v>1973</v>
      </c>
      <c r="DY1" s="27">
        <v>1974</v>
      </c>
      <c r="DZ1" s="27">
        <v>1975</v>
      </c>
      <c r="EA1" s="27">
        <v>1976</v>
      </c>
      <c r="EB1" s="27">
        <v>1977</v>
      </c>
      <c r="EC1" s="27">
        <v>1978</v>
      </c>
      <c r="ED1" s="27">
        <v>1979</v>
      </c>
      <c r="EE1" s="27">
        <v>1980</v>
      </c>
      <c r="EF1" s="27">
        <v>1981</v>
      </c>
      <c r="EG1" s="27">
        <v>1982</v>
      </c>
      <c r="EH1" s="27">
        <v>1983</v>
      </c>
      <c r="EI1" s="27">
        <v>1984</v>
      </c>
      <c r="EJ1" s="27">
        <v>1985</v>
      </c>
      <c r="EK1" s="27">
        <v>1986</v>
      </c>
      <c r="EL1" s="27">
        <v>1987</v>
      </c>
      <c r="EM1" s="27">
        <v>1988</v>
      </c>
      <c r="EN1" s="27">
        <v>1989</v>
      </c>
    </row>
    <row r="2" spans="1:173" ht="17.100000000000001" customHeight="1">
      <c r="A2" s="28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>
        <f>'Raw Adj (NEAM)'!C$12/'Population (NEAM)'!C$11*10^5</f>
        <v>0</v>
      </c>
      <c r="DA2" s="130">
        <f>'Raw Adj (NEAM)'!C$13/'Population (NEAM)'!C$12*10^5</f>
        <v>0</v>
      </c>
      <c r="DB2" s="130">
        <f>'Raw Adj (NEAM)'!C$14/'Population (NEAM)'!C$13*10^5</f>
        <v>0</v>
      </c>
      <c r="DC2" s="130">
        <f>'Raw Adj (NEAM)'!C$15/'Population (NEAM)'!C$14*10^5</f>
        <v>0</v>
      </c>
      <c r="DD2" s="130">
        <f>'Raw Adj (NEAM)'!C$16/'Population (NEAM)'!C$15*10^5</f>
        <v>0</v>
      </c>
      <c r="DE2" s="130">
        <f>'Raw Adj (NEAM)'!C$17/'Population (NEAM)'!C$16*10^5</f>
        <v>0</v>
      </c>
      <c r="DF2" s="130">
        <f>'Raw Adj (NEAM)'!C$18/'Population (NEAM)'!C$17*10^5</f>
        <v>0</v>
      </c>
      <c r="DG2" s="130">
        <f>'Raw Adj (NEAM)'!C$19/'Population (NEAM)'!C$18*10^5</f>
        <v>0</v>
      </c>
      <c r="DH2" s="130">
        <f>'Raw Adj (NEAM)'!C$20/'Population (NEAM)'!C$19*10^5</f>
        <v>0</v>
      </c>
      <c r="DI2" s="130">
        <f>'Raw Adj (NEAM)'!C$21/'Population (NEAM)'!C$20*10^5</f>
        <v>0</v>
      </c>
      <c r="DJ2" s="130">
        <f>'Raw Adj (NEAM)'!C$22/'Population (NEAM)'!C$21*10^5</f>
        <v>0</v>
      </c>
      <c r="DK2" s="130">
        <f>'Raw Adj (NEAM)'!C$23/'Population (NEAM)'!C$22*10^5</f>
        <v>0</v>
      </c>
      <c r="DL2" s="130">
        <f>'Raw Adj (NEAM)'!C$24/'Population (NEAM)'!C$23*10^5</f>
        <v>0</v>
      </c>
      <c r="DM2" s="130">
        <f>'Raw Adj (NEAM)'!C$25/'Population (NEAM)'!C$24*10^5</f>
        <v>0</v>
      </c>
      <c r="DN2" s="130">
        <f>'Raw Adj (NEAM)'!C$26/'Population (NEAM)'!C$25*10^5</f>
        <v>0</v>
      </c>
      <c r="DO2" s="130">
        <f>'Raw Adj (NEAM)'!C$27/'Population (NEAM)'!C$26*10^5</f>
        <v>0</v>
      </c>
      <c r="DP2" s="130">
        <f>'Raw Adj (NEAM)'!C$28/'Population (NEAM)'!C$27*10^5</f>
        <v>0</v>
      </c>
      <c r="DQ2" s="130">
        <f>'Raw Adj (NEAM)'!C$29/'Population (NEAM)'!C$28*10^5</f>
        <v>0</v>
      </c>
      <c r="DR2" s="130">
        <f>'Raw Adj (NEAM)'!C$30/'Population (NEAM)'!C$29*10^5</f>
        <v>0</v>
      </c>
      <c r="DS2" s="130">
        <f>'Raw Adj (NEAM)'!C$31/'Population (NEAM)'!C$30*10^5</f>
        <v>0</v>
      </c>
      <c r="DT2" s="130">
        <f>'Raw Adj (NEAM)'!C$32/'Population (NEAM)'!C$31*10^5</f>
        <v>0</v>
      </c>
      <c r="DU2" s="130">
        <f>'Raw Adj (NEAM)'!C$33/'Population (NEAM)'!C$32*10^5</f>
        <v>0</v>
      </c>
      <c r="DV2" s="130">
        <f>'Raw Adj (NEAM)'!C$34/'Population (NEAM)'!C$33*10^5</f>
        <v>0</v>
      </c>
      <c r="DW2" s="130">
        <f>'Raw Adj (NEAM)'!C$35/'Population (NEAM)'!C$34*10^5</f>
        <v>0</v>
      </c>
      <c r="DX2" s="130">
        <f>'Raw Adj (NEAM)'!C$36/'Population (NEAM)'!C$35*10^5</f>
        <v>0</v>
      </c>
      <c r="DY2" s="130">
        <f>'Raw Adj (NEAM)'!C$37/'Population (NEAM)'!C$36*10^5</f>
        <v>0</v>
      </c>
      <c r="DZ2" s="130">
        <f>'Raw Adj (NEAM)'!C$38/'Population (NEAM)'!C$37*10^5</f>
        <v>0</v>
      </c>
      <c r="EA2" s="130">
        <f>'Raw Adj (NEAM)'!C$39/'Population (NEAM)'!C$38*10^5</f>
        <v>0</v>
      </c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1"/>
      <c r="EQ2" s="131"/>
      <c r="ER2" s="131"/>
      <c r="ES2" s="131"/>
      <c r="ET2" s="131"/>
      <c r="EU2" s="131"/>
      <c r="EV2" s="131"/>
      <c r="EW2" s="24">
        <f>'Raw Adj (NEAM)'!C$53/'Population (NEAM)'!C$52*10^5</f>
        <v>0</v>
      </c>
      <c r="EX2" s="24">
        <f>'Raw Adj (NEAM)'!C$54/'Population (NEAM)'!C$53*10^5</f>
        <v>0</v>
      </c>
      <c r="EY2" s="24">
        <f>'Raw Adj (NEAM)'!C$55/'Population (NEAM)'!C$54*10^5</f>
        <v>0</v>
      </c>
      <c r="EZ2" s="24">
        <f>'Raw Adj (NEAM)'!C$56/'Population (NEAM)'!C$55*10^5</f>
        <v>0</v>
      </c>
      <c r="FA2" s="24">
        <f>'Raw Adj (NEAM)'!C$57/'Population (NEAM)'!C$56*10^5</f>
        <v>0</v>
      </c>
      <c r="FB2" s="24">
        <f>'Raw Adj (NEAM)'!C$58/'Population (NEAM)'!C$57*10^5</f>
        <v>0</v>
      </c>
      <c r="FC2" s="24">
        <f>'Raw Adj (NEAM)'!C$59/'Population (NEAM)'!C$58*10^5</f>
        <v>0</v>
      </c>
      <c r="FD2" s="24">
        <f>'Raw Adj (NEAM)'!C$60/'Population (NEAM)'!C$59*10^5</f>
        <v>0</v>
      </c>
    </row>
    <row r="3" spans="1:173" ht="17.100000000000001" customHeight="1">
      <c r="A3" s="27">
        <v>2.5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>
        <f>(0*'Raw Adj (NEAM)'!$C12+'Raw Adj (NEAM)'!$D12+'Raw Adj (NEAM)'!$E12+'Raw Adj (NEAM)'!$F12+'Raw Adj (NEAM)'!$H12)/('Population (NEAM)'!$D11+0*'Population (NEAM)'!$C11)*10^5</f>
        <v>0</v>
      </c>
      <c r="CY3" s="130">
        <f>(0*'Raw Adj (NEAM)'!$C13+'Raw Adj (NEAM)'!$D13+'Raw Adj (NEAM)'!$E13+'Raw Adj (NEAM)'!$F13+'Raw Adj (NEAM)'!$H13)/('Population (NEAM)'!$D12+0*'Population (NEAM)'!$C12)*10^5</f>
        <v>0</v>
      </c>
      <c r="CZ3" s="130">
        <f>(0*'Raw Adj (NEAM)'!$C14+'Raw Adj (NEAM)'!$D14+'Raw Adj (NEAM)'!$E14+'Raw Adj (NEAM)'!$F14+'Raw Adj (NEAM)'!$H14)/('Population (NEAM)'!$D13+0*'Population (NEAM)'!$C13)*10^5</f>
        <v>0</v>
      </c>
      <c r="DA3" s="130">
        <f>(0*'Raw Adj (NEAM)'!$C15+'Raw Adj (NEAM)'!$D15+'Raw Adj (NEAM)'!$E15+'Raw Adj (NEAM)'!$F15+'Raw Adj (NEAM)'!$H15)/('Population (NEAM)'!$D14+0*'Population (NEAM)'!$C14)*10^5</f>
        <v>0</v>
      </c>
      <c r="DB3" s="130">
        <f>(0*'Raw Adj (NEAM)'!$C16+'Raw Adj (NEAM)'!$D16+'Raw Adj (NEAM)'!$E16+'Raw Adj (NEAM)'!$F16+'Raw Adj (NEAM)'!$H16)/('Population (NEAM)'!$D15+0*'Population (NEAM)'!$C15)*10^5</f>
        <v>0</v>
      </c>
      <c r="DC3" s="130">
        <f>(0*'Raw Adj (NEAM)'!$C17+'Raw Adj (NEAM)'!$D17+'Raw Adj (NEAM)'!$E17+'Raw Adj (NEAM)'!$F17+'Raw Adj (NEAM)'!$H17)/('Population (NEAM)'!$D16+0*'Population (NEAM)'!$C16)*10^5</f>
        <v>0</v>
      </c>
      <c r="DD3" s="130">
        <f>(0*'Raw Adj (NEAM)'!$C18+'Raw Adj (NEAM)'!$D18+'Raw Adj (NEAM)'!$E18+'Raw Adj (NEAM)'!$F18+'Raw Adj (NEAM)'!$H18)/('Population (NEAM)'!$D17+0*'Population (NEAM)'!$C17)*10^5</f>
        <v>0</v>
      </c>
      <c r="DE3" s="130">
        <f>(0*'Raw Adj (NEAM)'!$C19+'Raw Adj (NEAM)'!$D19+'Raw Adj (NEAM)'!$E19+'Raw Adj (NEAM)'!$F19+'Raw Adj (NEAM)'!$H19)/('Population (NEAM)'!$D18+0*'Population (NEAM)'!$C18)*10^5</f>
        <v>0</v>
      </c>
      <c r="DF3" s="130">
        <f>(0*'Raw Adj (NEAM)'!$C20+'Raw Adj (NEAM)'!$D20+'Raw Adj (NEAM)'!$E20+'Raw Adj (NEAM)'!$F20+'Raw Adj (NEAM)'!$H20)/('Population (NEAM)'!$D19+0*'Population (NEAM)'!$C19)*10^5</f>
        <v>0</v>
      </c>
      <c r="DG3" s="130">
        <f>(0*'Raw Adj (NEAM)'!$C21+'Raw Adj (NEAM)'!$D21+'Raw Adj (NEAM)'!$E21+'Raw Adj (NEAM)'!$F21+'Raw Adj (NEAM)'!$H21)/('Population (NEAM)'!$D20+0*'Population (NEAM)'!$C20)*10^5</f>
        <v>0</v>
      </c>
      <c r="DH3" s="130">
        <f>(0*'Raw Adj (NEAM)'!$C22+'Raw Adj (NEAM)'!$D22+'Raw Adj (NEAM)'!$E22+'Raw Adj (NEAM)'!$F22+'Raw Adj (NEAM)'!$H22)/('Population (NEAM)'!$D21+0*'Population (NEAM)'!$C21)*10^5</f>
        <v>0</v>
      </c>
      <c r="DI3" s="130">
        <f>(0*'Raw Adj (NEAM)'!$C23+'Raw Adj (NEAM)'!$D23+'Raw Adj (NEAM)'!$E23+'Raw Adj (NEAM)'!$F23+'Raw Adj (NEAM)'!$H23)/('Population (NEAM)'!$D22+0*'Population (NEAM)'!$C22)*10^5</f>
        <v>0</v>
      </c>
      <c r="DJ3" s="130">
        <f>(0*'Raw Adj (NEAM)'!$C24+'Raw Adj (NEAM)'!$D24+'Raw Adj (NEAM)'!$E24+'Raw Adj (NEAM)'!$F24+'Raw Adj (NEAM)'!$H24)/('Population (NEAM)'!$D23+0*'Population (NEAM)'!$C23)*10^5</f>
        <v>0</v>
      </c>
      <c r="DK3" s="130">
        <f>(0*'Raw Adj (NEAM)'!$C25+'Raw Adj (NEAM)'!$D25+'Raw Adj (NEAM)'!$E25+'Raw Adj (NEAM)'!$F25+'Raw Adj (NEAM)'!$H25)/('Population (NEAM)'!$D24+0*'Population (NEAM)'!$C24)*10^5</f>
        <v>0</v>
      </c>
      <c r="DL3" s="130">
        <f>(0*'Raw Adj (NEAM)'!$C26+'Raw Adj (NEAM)'!$D26+'Raw Adj (NEAM)'!$E26+'Raw Adj (NEAM)'!$F26+'Raw Adj (NEAM)'!$H26)/('Population (NEAM)'!$D25+0*'Population (NEAM)'!$C25)*10^5</f>
        <v>0</v>
      </c>
      <c r="DM3" s="130">
        <f>(0*'Raw Adj (NEAM)'!$C27+'Raw Adj (NEAM)'!$D27+'Raw Adj (NEAM)'!$E27+'Raw Adj (NEAM)'!$F27+'Raw Adj (NEAM)'!$H27)/('Population (NEAM)'!$D26+0*'Population (NEAM)'!$C26)*10^5</f>
        <v>0</v>
      </c>
      <c r="DN3" s="130">
        <f>(0*'Raw Adj (NEAM)'!$C28+'Raw Adj (NEAM)'!$D28+'Raw Adj (NEAM)'!$E28+'Raw Adj (NEAM)'!$F28+'Raw Adj (NEAM)'!$H28)/('Population (NEAM)'!$D27+0*'Population (NEAM)'!$C27)*10^5</f>
        <v>0</v>
      </c>
      <c r="DO3" s="130">
        <f>(0*'Raw Adj (NEAM)'!$C29+'Raw Adj (NEAM)'!$D29+'Raw Adj (NEAM)'!$E29+'Raw Adj (NEAM)'!$F29+'Raw Adj (NEAM)'!$H29)/('Population (NEAM)'!$D28+0*'Population (NEAM)'!$C28)*10^5</f>
        <v>0</v>
      </c>
      <c r="DP3" s="130">
        <f>(0*'Raw Adj (NEAM)'!$C30+'Raw Adj (NEAM)'!$D30+'Raw Adj (NEAM)'!$E30+'Raw Adj (NEAM)'!$F30+'Raw Adj (NEAM)'!$H30)/('Population (NEAM)'!$D29+0*'Population (NEAM)'!$C29)*10^5</f>
        <v>0</v>
      </c>
      <c r="DQ3" s="130">
        <f>(0*'Raw Adj (NEAM)'!$C31+'Raw Adj (NEAM)'!$D31+'Raw Adj (NEAM)'!$E31+'Raw Adj (NEAM)'!$F31+'Raw Adj (NEAM)'!$H31)/('Population (NEAM)'!$D30+0*'Population (NEAM)'!$C30)*10^5</f>
        <v>0</v>
      </c>
      <c r="DR3" s="130">
        <f>(0*'Raw Adj (NEAM)'!$C32+'Raw Adj (NEAM)'!$D32+'Raw Adj (NEAM)'!$E32+'Raw Adj (NEAM)'!$F32+'Raw Adj (NEAM)'!$H32)/('Population (NEAM)'!$D31+0*'Population (NEAM)'!$C31)*10^5</f>
        <v>0</v>
      </c>
      <c r="DS3" s="130">
        <f>(0*'Raw Adj (NEAM)'!$C33+'Raw Adj (NEAM)'!$D33+'Raw Adj (NEAM)'!$E33+'Raw Adj (NEAM)'!$F33+'Raw Adj (NEAM)'!$H33)/('Population (NEAM)'!$D32+0*'Population (NEAM)'!$C32)*10^5</f>
        <v>0</v>
      </c>
      <c r="DT3" s="130">
        <f>(0*'Raw Adj (NEAM)'!$C34+'Raw Adj (NEAM)'!$D34+'Raw Adj (NEAM)'!$E34+'Raw Adj (NEAM)'!$F34+'Raw Adj (NEAM)'!$H34)/('Population (NEAM)'!$D33+0*'Population (NEAM)'!$C33)*10^5</f>
        <v>0</v>
      </c>
      <c r="DU3" s="130">
        <f>(0*'Raw Adj (NEAM)'!$C35+'Raw Adj (NEAM)'!$D35+'Raw Adj (NEAM)'!$E35+'Raw Adj (NEAM)'!$F35+'Raw Adj (NEAM)'!$H35)/('Population (NEAM)'!$D34+0*'Population (NEAM)'!$C34)*10^5</f>
        <v>0</v>
      </c>
      <c r="DV3" s="130">
        <f>(0*'Raw Adj (NEAM)'!$C36+'Raw Adj (NEAM)'!$D36+'Raw Adj (NEAM)'!$E36+'Raw Adj (NEAM)'!$F36+'Raw Adj (NEAM)'!$H36)/('Population (NEAM)'!$D35+0*'Population (NEAM)'!$C35)*10^5</f>
        <v>0</v>
      </c>
      <c r="DW3" s="130">
        <f>(0*'Raw Adj (NEAM)'!$C37+'Raw Adj (NEAM)'!$D37+'Raw Adj (NEAM)'!$E37+'Raw Adj (NEAM)'!$F37+'Raw Adj (NEAM)'!$H37)/('Population (NEAM)'!$D36+0*'Population (NEAM)'!$C36)*10^5</f>
        <v>0</v>
      </c>
      <c r="DX3" s="130">
        <f>(0*'Raw Adj (NEAM)'!$C38+'Raw Adj (NEAM)'!$D38+'Raw Adj (NEAM)'!$E38+'Raw Adj (NEAM)'!$F38+'Raw Adj (NEAM)'!$H38)/('Population (NEAM)'!$D37+0*'Population (NEAM)'!$C37)*10^5</f>
        <v>0</v>
      </c>
      <c r="DY3" s="130">
        <f>(0*'Raw Adj (NEAM)'!$C39+'Raw Adj (NEAM)'!$D39+'Raw Adj (NEAM)'!$E39+'Raw Adj (NEAM)'!$F39+'Raw Adj (NEAM)'!$H39)/('Population (NEAM)'!$D38+0*'Population (NEAM)'!$C38)*10^5</f>
        <v>0</v>
      </c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26">
        <f>(0*'Raw Adj (NEAM)'!$C53+'Raw Adj (NEAM)'!$D53+'Raw Adj (NEAM)'!$E53+'Raw Adj (NEAM)'!$F53+'Raw Adj (NEAM)'!$G53)/('Population (NEAM)'!$D52+0*'Population (NEAM)'!$C52)*10^5</f>
        <v>0</v>
      </c>
      <c r="EV3" s="26">
        <f>(0*'Raw Adj (NEAM)'!$C54+'Raw Adj (NEAM)'!$D54+'Raw Adj (NEAM)'!$E54+'Raw Adj (NEAM)'!$F54+'Raw Adj (NEAM)'!$G54)/('Population (NEAM)'!$D53+0*'Population (NEAM)'!$C53)*10^5</f>
        <v>0</v>
      </c>
      <c r="EW3" s="26">
        <f>(0*'Raw Adj (NEAM)'!$C55+'Raw Adj (NEAM)'!$D55+'Raw Adj (NEAM)'!$E55+'Raw Adj (NEAM)'!$F55+'Raw Adj (NEAM)'!$G55)/('Population (NEAM)'!$D54+0*'Population (NEAM)'!$C54)*10^5</f>
        <v>0</v>
      </c>
      <c r="EX3" s="26">
        <f>(0*'Raw Adj (NEAM)'!$C56+'Raw Adj (NEAM)'!$D56+'Raw Adj (NEAM)'!$E56+'Raw Adj (NEAM)'!$F56+'Raw Adj (NEAM)'!$G56)/('Population (NEAM)'!$D55+0*'Population (NEAM)'!$C55)*10^5</f>
        <v>0</v>
      </c>
      <c r="EY3" s="26">
        <f>(0*'Raw Adj (NEAM)'!$C57+'Raw Adj (NEAM)'!$D57+'Raw Adj (NEAM)'!$E57+'Raw Adj (NEAM)'!$F57+'Raw Adj (NEAM)'!$G57)/('Population (NEAM)'!$D56+0*'Population (NEAM)'!$C56)*10^5</f>
        <v>0</v>
      </c>
      <c r="EZ3" s="26">
        <f>(0*'Raw Adj (NEAM)'!$C58+'Raw Adj (NEAM)'!$D58+'Raw Adj (NEAM)'!$E58+'Raw Adj (NEAM)'!$F58+'Raw Adj (NEAM)'!$G58)/('Population (NEAM)'!$D57+0*'Population (NEAM)'!$C57)*10^5</f>
        <v>0</v>
      </c>
      <c r="FA3" s="26">
        <f>(0*'Raw Adj (NEAM)'!$C59+'Raw Adj (NEAM)'!$D59+'Raw Adj (NEAM)'!$E59+'Raw Adj (NEAM)'!$F59+'Raw Adj (NEAM)'!$G59)/('Population (NEAM)'!$D58+0*'Population (NEAM)'!$C58)*10^5</f>
        <v>0</v>
      </c>
      <c r="FB3" s="26">
        <f>(0*'Raw Adj (NEAM)'!$C60+'Raw Adj (NEAM)'!$D60-+'Raw Adj (NEAM)'!$E60+'Raw Adj (NEAM)'!$F60+'Raw Adj (NEAM)'!$G60)/('Population (NEAM)'!$D59+0*'Population (NEAM)'!$C59)*10^5</f>
        <v>0</v>
      </c>
      <c r="FC3" s="130"/>
      <c r="FD3" s="130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</row>
    <row r="4" spans="1:173" ht="17.100000000000001" customHeight="1">
      <c r="A4" s="27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>
        <f>'Raw Adj (NEAM)'!I$12/'Population (NEAM)'!E$11*10^5</f>
        <v>0</v>
      </c>
      <c r="CU4" s="130">
        <f>'Raw Adj (NEAM)'!I$13/'Population (NEAM)'!E$12*10^5</f>
        <v>0</v>
      </c>
      <c r="CV4" s="130">
        <f>'Raw Adj (NEAM)'!I$14/'Population (NEAM)'!E$13*10^5</f>
        <v>0.10060078790537087</v>
      </c>
      <c r="CW4" s="130">
        <f>'Raw Adj (NEAM)'!I$15/'Population (NEAM)'!E$14*10^5</f>
        <v>0</v>
      </c>
      <c r="CX4" s="130">
        <f>'Raw Adj (NEAM)'!I$16/'Population (NEAM)'!E$15*10^5</f>
        <v>0</v>
      </c>
      <c r="CY4" s="130">
        <f>'Raw Adj (NEAM)'!I$17/'Population (NEAM)'!E$16*10^5</f>
        <v>0</v>
      </c>
      <c r="CZ4" s="130">
        <f>'Raw Adj (NEAM)'!I$18/'Population (NEAM)'!E$17*10^5</f>
        <v>0</v>
      </c>
      <c r="DA4" s="130">
        <f>'Raw Adj (NEAM)'!I$19/'Population (NEAM)'!E$18*10^5</f>
        <v>0</v>
      </c>
      <c r="DB4" s="130">
        <f>'Raw Adj (NEAM)'!I$20/'Population (NEAM)'!E$19*10^5</f>
        <v>0</v>
      </c>
      <c r="DC4" s="130">
        <f>'Raw Adj (NEAM)'!I$21/'Population (NEAM)'!E$20*10^5</f>
        <v>0</v>
      </c>
      <c r="DD4" s="130">
        <f>'Raw Adj (NEAM)'!I$22/'Population (NEAM)'!E$21*10^5</f>
        <v>0</v>
      </c>
      <c r="DE4" s="130">
        <f>'Raw Adj (NEAM)'!I$23/'Population (NEAM)'!E$22*10^5</f>
        <v>0</v>
      </c>
      <c r="DF4" s="130">
        <f>'Raw Adj (NEAM)'!I$24/'Population (NEAM)'!E$23*10^5</f>
        <v>0</v>
      </c>
      <c r="DG4" s="130">
        <f>'Raw Adj (NEAM)'!I$25/'Population (NEAM)'!E$24*10^5</f>
        <v>0</v>
      </c>
      <c r="DH4" s="130">
        <f>'Raw Adj (NEAM)'!I$26/'Population (NEAM)'!E$25*10^5</f>
        <v>0</v>
      </c>
      <c r="DI4" s="130">
        <f>'Raw Adj (NEAM)'!I$27/'Population (NEAM)'!E$26*10^5</f>
        <v>0</v>
      </c>
      <c r="DJ4" s="130">
        <f>'Raw Adj (NEAM)'!I$28/'Population (NEAM)'!E$27*10^5</f>
        <v>0</v>
      </c>
      <c r="DK4" s="130">
        <f>'Raw Adj (NEAM)'!I$29/'Population (NEAM)'!E$28*10^5</f>
        <v>0</v>
      </c>
      <c r="DL4" s="130">
        <f>'Raw Adj (NEAM)'!I$30/'Population (NEAM)'!E$29*10^5</f>
        <v>0</v>
      </c>
      <c r="DM4" s="130">
        <f>'Raw Adj (NEAM)'!I$31/'Population (NEAM)'!E$30*10^5</f>
        <v>0</v>
      </c>
      <c r="DN4" s="130">
        <f>'Raw Adj (NEAM)'!I$32/'Population (NEAM)'!E$31*10^5</f>
        <v>0</v>
      </c>
      <c r="DO4" s="130">
        <f>'Raw Adj (NEAM)'!I$33/'Population (NEAM)'!E$32*10^5</f>
        <v>0</v>
      </c>
      <c r="DP4" s="130">
        <f>'Raw Adj (NEAM)'!I$34/'Population (NEAM)'!E$33*10^5</f>
        <v>0</v>
      </c>
      <c r="DQ4" s="130">
        <f>'Raw Adj (NEAM)'!I$35/'Population (NEAM)'!E$34*10^5</f>
        <v>0</v>
      </c>
      <c r="DR4" s="130">
        <f>'Raw Adj (NEAM)'!I$36/'Population (NEAM)'!E$35*10^5</f>
        <v>0</v>
      </c>
      <c r="DS4" s="130">
        <f>'Raw Adj (NEAM)'!I$37/'Population (NEAM)'!E$36*10^5</f>
        <v>0</v>
      </c>
      <c r="DT4" s="130">
        <f>'Raw Adj (NEAM)'!I$38/'Population (NEAM)'!E$37*10^5</f>
        <v>0</v>
      </c>
      <c r="DU4" s="130">
        <f>'Raw Adj (NEAM)'!I$39/'Population (NEAM)'!E$38*10^5</f>
        <v>0</v>
      </c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>
        <f>'Raw Adj (NEAM)'!I54/'Population (NEAM)'!E53*10^5</f>
        <v>0</v>
      </c>
      <c r="EK4" s="130">
        <f>'Raw Adj (NEAM)'!I55/'Population (NEAM)'!E54*10^5</f>
        <v>0</v>
      </c>
      <c r="EL4" s="130">
        <f>'Raw Adj (NEAM)'!I56/'Population (NEAM)'!E55*10^5</f>
        <v>0</v>
      </c>
      <c r="EM4" s="130">
        <f>'Raw Adj (NEAM)'!I57/'Population (NEAM)'!E56*10^5</f>
        <v>0</v>
      </c>
      <c r="EN4" s="130">
        <f>'Raw Adj (NEAM)'!I58/'Population (NEAM)'!E57*10^5</f>
        <v>0</v>
      </c>
      <c r="EO4" s="130">
        <f>'Raw Adj (NEAM)'!I59/'Population (NEAM)'!E58*10^5</f>
        <v>0</v>
      </c>
      <c r="EP4" s="26">
        <f>'Raw Adj (NEAM)'!I52/'Population (NEAM)'!E51*10^5</f>
        <v>0</v>
      </c>
      <c r="EQ4" s="26">
        <f>'Raw Adj (NEAM)'!I53/'Population (NEAM)'!E52*10^5</f>
        <v>0</v>
      </c>
      <c r="ER4" s="26">
        <f>'Raw Adj (NEAM)'!I54/'Population (NEAM)'!E53*10^5</f>
        <v>0</v>
      </c>
      <c r="ES4" s="26">
        <f>'Raw Adj (NEAM)'!I55/'Population (NEAM)'!E54*10^5</f>
        <v>0</v>
      </c>
      <c r="ET4" s="132">
        <f>'Raw Adj (NEAM)'!I56/'Population (NEAM)'!E55*10^5</f>
        <v>0</v>
      </c>
      <c r="EU4" s="132">
        <f>'Raw Adj (NEAM)'!I57/'Population (NEAM)'!E56*10^5</f>
        <v>0</v>
      </c>
      <c r="EV4" s="132">
        <f>'Raw Adj (NEAM)'!I58/'Population (NEAM)'!E57*10^5</f>
        <v>0</v>
      </c>
      <c r="EW4" s="132">
        <f>'Raw Adj (NEAM)'!I59/'Population (NEAM)'!E58*10^5</f>
        <v>0</v>
      </c>
      <c r="EX4" s="132">
        <f>'Raw Adj (NEAM)'!I60/'Population (NEAM)'!E59*10^5</f>
        <v>0</v>
      </c>
      <c r="EY4" s="130"/>
      <c r="EZ4" s="130"/>
      <c r="FA4" s="130"/>
      <c r="FB4" s="130"/>
      <c r="FC4" s="130"/>
      <c r="FD4" s="130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</row>
    <row r="5" spans="1:173" ht="17.100000000000001" customHeight="1">
      <c r="A5" s="27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>
        <f>'Raw Adj (NEAM)'!J12/'Population (NEAM)'!F11*10^5</f>
        <v>0</v>
      </c>
      <c r="CP5" s="130">
        <f>'Raw Adj (NEAM)'!J13/'Population (NEAM)'!F12*10^5</f>
        <v>0</v>
      </c>
      <c r="CQ5" s="130">
        <f>'Raw Adj (NEAM)'!J14/'Population (NEAM)'!F13*10^5</f>
        <v>0</v>
      </c>
      <c r="CR5" s="130">
        <f>'Raw Adj (NEAM)'!J15/'Population (NEAM)'!F14*10^5</f>
        <v>0</v>
      </c>
      <c r="CS5" s="130">
        <f>'Raw Adj (NEAM)'!J16/'Population (NEAM)'!F15*10^5</f>
        <v>0</v>
      </c>
      <c r="CT5" s="130">
        <f>'Raw Adj (NEAM)'!J17/'Population (NEAM)'!F16*10^5</f>
        <v>0</v>
      </c>
      <c r="CU5" s="130">
        <f>'Raw Adj (NEAM)'!J18/'Population (NEAM)'!F17*10^5</f>
        <v>0</v>
      </c>
      <c r="CV5" s="130">
        <f>'Raw Adj (NEAM)'!J19/'Population (NEAM)'!F18*10^5</f>
        <v>0</v>
      </c>
      <c r="CW5" s="130">
        <f>'Raw Adj (NEAM)'!J20/'Population (NEAM)'!F19*10^5</f>
        <v>0</v>
      </c>
      <c r="CX5" s="130">
        <f>'Raw Adj (NEAM)'!J21/'Population (NEAM)'!F20*10^5</f>
        <v>0</v>
      </c>
      <c r="CY5" s="130">
        <f>'Raw Adj (NEAM)'!J22/'Population (NEAM)'!F21*10^5</f>
        <v>0</v>
      </c>
      <c r="CZ5" s="130">
        <f>'Raw Adj (NEAM)'!J23/'Population (NEAM)'!F22*10^5</f>
        <v>0</v>
      </c>
      <c r="DA5" s="130">
        <f>'Raw Adj (NEAM)'!J24/'Population (NEAM)'!F23*10^5</f>
        <v>8.0102967558618551E-2</v>
      </c>
      <c r="DB5" s="130">
        <f>'Raw Adj (NEAM)'!J25/'Population (NEAM)'!F24*10^5</f>
        <v>7.7645677461253462E-2</v>
      </c>
      <c r="DC5" s="130">
        <f>'Raw Adj (NEAM)'!J26/'Population (NEAM)'!F25*10^5</f>
        <v>0</v>
      </c>
      <c r="DD5" s="130">
        <f>'Raw Adj (NEAM)'!J27/'Population (NEAM)'!F26*10^5</f>
        <v>0</v>
      </c>
      <c r="DE5" s="130">
        <f>'Raw Adj (NEAM)'!J28/'Population (NEAM)'!F27*10^5</f>
        <v>6.9549986549032591E-2</v>
      </c>
      <c r="DF5" s="130">
        <f>'Raw Adj (NEAM)'!J29/'Population (NEAM)'!F28*10^5</f>
        <v>0</v>
      </c>
      <c r="DG5" s="130">
        <f>'Raw Adj (NEAM)'!J30/'Population (NEAM)'!F29*10^5</f>
        <v>0</v>
      </c>
      <c r="DH5" s="130">
        <f>'Raw Adj (NEAM)'!J31/'Population (NEAM)'!F30*10^5</f>
        <v>0</v>
      </c>
      <c r="DI5" s="130">
        <f>'Raw Adj (NEAM)'!J32/'Population (NEAM)'!F31*10^5</f>
        <v>0</v>
      </c>
      <c r="DJ5" s="130">
        <f>'Raw Adj (NEAM)'!J33/'Population (NEAM)'!F32*10^5</f>
        <v>0</v>
      </c>
      <c r="DK5" s="130">
        <f>'Raw Adj (NEAM)'!J34/'Population (NEAM)'!F33*10^5</f>
        <v>0</v>
      </c>
      <c r="DL5" s="130">
        <f>'Raw Adj (NEAM)'!J35/'Population (NEAM)'!F34*10^5</f>
        <v>5.9894535306450988E-2</v>
      </c>
      <c r="DM5" s="130">
        <f>'Raw Adj (NEAM)'!J36/'Population (NEAM)'!F35*10^5</f>
        <v>0</v>
      </c>
      <c r="DN5" s="130">
        <f>'Raw Adj (NEAM)'!J37/'Population (NEAM)'!F36*10^5</f>
        <v>0</v>
      </c>
      <c r="DO5" s="130">
        <f>'Raw Adj (NEAM)'!J38/'Population (NEAM)'!F37*10^5</f>
        <v>0</v>
      </c>
      <c r="DP5" s="130">
        <f>'Raw Adj (NEAM)'!J39/'Population (NEAM)'!F38*10^5</f>
        <v>0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>
        <f>'Raw Adj (NEAM)'!J54/'Population (NEAM)'!F53*10^5</f>
        <v>0</v>
      </c>
      <c r="EF5" s="130">
        <f>'Raw Adj (NEAM)'!J55/'Population (NEAM)'!F54*10^5</f>
        <v>0</v>
      </c>
      <c r="EG5" s="130">
        <f>'Raw Adj (NEAM)'!J56/'Population (NEAM)'!F55*10^5</f>
        <v>0</v>
      </c>
      <c r="EH5" s="130">
        <f>'Raw Adj (NEAM)'!J57/'Population (NEAM)'!F56*10^5</f>
        <v>0</v>
      </c>
      <c r="EI5" s="130">
        <f>'Raw Adj (NEAM)'!J58/'Population (NEAM)'!F57*10^5</f>
        <v>0</v>
      </c>
      <c r="EJ5" s="130">
        <f>'Raw Adj (NEAM)'!J59/'Population (NEAM)'!F58*10^5</f>
        <v>0</v>
      </c>
      <c r="EK5" s="130">
        <f>'Raw Adj (NEAM)'!J52/'Population (NEAM)'!F51*10^5</f>
        <v>0</v>
      </c>
      <c r="EL5" s="130">
        <f>'Raw Adj (NEAM)'!J53/'Population (NEAM)'!F52*10^5</f>
        <v>0</v>
      </c>
      <c r="EM5" s="130">
        <f>'Raw Adj (NEAM)'!J54/'Population (NEAM)'!F53*10^5</f>
        <v>0</v>
      </c>
      <c r="EN5" s="131">
        <f>'Raw Adj (NEAM)'!J55/'Population (NEAM)'!F54*10^5</f>
        <v>0</v>
      </c>
      <c r="EO5" s="132">
        <f>'Raw Adj (NEAM)'!J56/'Population (NEAM)'!F55*10^5</f>
        <v>0</v>
      </c>
      <c r="EP5" s="132">
        <f>'Raw Adj (NEAM)'!J57/'Population (NEAM)'!F56*10^5</f>
        <v>0</v>
      </c>
      <c r="EQ5" s="132">
        <f>'Raw Adj (NEAM)'!J58/'Population (NEAM)'!F57*10^5</f>
        <v>0</v>
      </c>
      <c r="ER5" s="132">
        <f>'Raw Adj (NEAM)'!J59/'Population (NEAM)'!F58*10^5</f>
        <v>0</v>
      </c>
      <c r="ES5" s="132">
        <f>'Raw Adj (NEAM)'!J60/'Population (NEAM)'!F59*10^5</f>
        <v>0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1:173" ht="17.100000000000001" customHeight="1">
      <c r="A6" s="27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>
        <f>'Raw Adj (NEAM)'!K12/'Population (NEAM)'!G11*10^5</f>
        <v>0</v>
      </c>
      <c r="CK6" s="130">
        <f>'Raw Adj (NEAM)'!K13/'Population (NEAM)'!G12*10^5</f>
        <v>0</v>
      </c>
      <c r="CL6" s="130">
        <f>'Raw Adj (NEAM)'!K14/'Population (NEAM)'!G13*10^5</f>
        <v>0</v>
      </c>
      <c r="CM6" s="130">
        <f>'Raw Adj (NEAM)'!K15/'Population (NEAM)'!G14*10^5</f>
        <v>0</v>
      </c>
      <c r="CN6" s="130">
        <f>'Raw Adj (NEAM)'!K16/'Population (NEAM)'!G15*10^5</f>
        <v>0</v>
      </c>
      <c r="CO6" s="130">
        <f>'Raw Adj (NEAM)'!K17/'Population (NEAM)'!G16*10^5</f>
        <v>0.1233404541888885</v>
      </c>
      <c r="CP6" s="130">
        <f>'Raw Adj (NEAM)'!K18/'Population (NEAM)'!G17*10^5</f>
        <v>0</v>
      </c>
      <c r="CQ6" s="130">
        <f>'Raw Adj (NEAM)'!K19/'Population (NEAM)'!G18*10^5</f>
        <v>0</v>
      </c>
      <c r="CR6" s="130">
        <f>'Raw Adj (NEAM)'!K20/'Population (NEAM)'!G19*10^5</f>
        <v>0</v>
      </c>
      <c r="CS6" s="130">
        <f>'Raw Adj (NEAM)'!K21/'Population (NEAM)'!G20*10^5</f>
        <v>0</v>
      </c>
      <c r="CT6" s="130">
        <f>'Raw Adj (NEAM)'!K22/'Population (NEAM)'!G21*10^5</f>
        <v>0</v>
      </c>
      <c r="CU6" s="130">
        <f>'Raw Adj (NEAM)'!K23/'Population (NEAM)'!G22*10^5</f>
        <v>0</v>
      </c>
      <c r="CV6" s="130">
        <f>'Raw Adj (NEAM)'!K24/'Population (NEAM)'!G23*10^5</f>
        <v>0</v>
      </c>
      <c r="CW6" s="130">
        <f>'Raw Adj (NEAM)'!K25/'Population (NEAM)'!G24*10^5</f>
        <v>0</v>
      </c>
      <c r="CX6" s="130">
        <f>'Raw Adj (NEAM)'!K26/'Population (NEAM)'!G25*10^5</f>
        <v>0</v>
      </c>
      <c r="CY6" s="130">
        <f>'Raw Adj (NEAM)'!K27/'Population (NEAM)'!G26*10^5</f>
        <v>0</v>
      </c>
      <c r="CZ6" s="130">
        <f>'Raw Adj (NEAM)'!K28/'Population (NEAM)'!G27*10^5</f>
        <v>0</v>
      </c>
      <c r="DA6" s="130">
        <f>'Raw Adj (NEAM)'!K29/'Population (NEAM)'!G28*10^5</f>
        <v>0</v>
      </c>
      <c r="DB6" s="130">
        <f>'Raw Adj (NEAM)'!K30/'Population (NEAM)'!G29*10^5</f>
        <v>0</v>
      </c>
      <c r="DC6" s="130">
        <f>'Raw Adj (NEAM)'!K31/'Population (NEAM)'!G30*10^5</f>
        <v>0</v>
      </c>
      <c r="DD6" s="130">
        <f>'Raw Adj (NEAM)'!K32/'Population (NEAM)'!G31*10^5</f>
        <v>0</v>
      </c>
      <c r="DE6" s="130">
        <f>'Raw Adj (NEAM)'!K33/'Population (NEAM)'!G32*10^5</f>
        <v>0</v>
      </c>
      <c r="DF6" s="130">
        <f>'Raw Adj (NEAM)'!K34/'Population (NEAM)'!G33*10^5</f>
        <v>0</v>
      </c>
      <c r="DG6" s="130">
        <f>'Raw Adj (NEAM)'!K35/'Population (NEAM)'!G34*10^5</f>
        <v>0</v>
      </c>
      <c r="DH6" s="130">
        <f>'Raw Adj (NEAM)'!K36/'Population (NEAM)'!G35*10^5</f>
        <v>0</v>
      </c>
      <c r="DI6" s="130">
        <f>'Raw Adj (NEAM)'!K37/'Population (NEAM)'!G36*10^5</f>
        <v>0</v>
      </c>
      <c r="DJ6" s="130">
        <f>'Raw Adj (NEAM)'!K38/'Population (NEAM)'!G37*10^5</f>
        <v>0</v>
      </c>
      <c r="DK6" s="130">
        <f>'Raw Adj (NEAM)'!K39/'Population (NEAM)'!G38*10^5</f>
        <v>0</v>
      </c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>
        <f>'Raw Adj (NEAM)'!K54/'Population (NEAM)'!G53*10^5</f>
        <v>5.6587811551269969E-2</v>
      </c>
      <c r="EA6" s="130">
        <f>'Raw Adj (NEAM)'!K55/'Population (NEAM)'!G54*10^5</f>
        <v>0</v>
      </c>
      <c r="EB6" s="130">
        <f>'Raw Adj (NEAM)'!K56/'Population (NEAM)'!G55*10^5</f>
        <v>0</v>
      </c>
      <c r="EC6" s="130">
        <f>'Raw Adj (NEAM)'!K57/'Population (NEAM)'!G56*10^5</f>
        <v>0</v>
      </c>
      <c r="ED6" s="130">
        <f>'Raw Adj (NEAM)'!K58/'Population (NEAM)'!G57*10^5</f>
        <v>0</v>
      </c>
      <c r="EE6" s="130">
        <f>'Raw Adj (NEAM)'!K59/'Population (NEAM)'!G58*10^5</f>
        <v>0</v>
      </c>
      <c r="EF6" s="130">
        <f>'Raw Adj (NEAM)'!K52/'Population (NEAM)'!G51*10^5</f>
        <v>0</v>
      </c>
      <c r="EG6" s="130">
        <f>'Raw Adj (NEAM)'!K53/'Population (NEAM)'!G52*10^5</f>
        <v>0</v>
      </c>
      <c r="EH6" s="130">
        <f>'Raw Adj (NEAM)'!K54/'Population (NEAM)'!G53*10^5</f>
        <v>5.6587811551269969E-2</v>
      </c>
      <c r="EI6" s="131">
        <f>'Raw Adj (NEAM)'!K55/'Population (NEAM)'!G54*10^5</f>
        <v>0</v>
      </c>
      <c r="EJ6" s="132">
        <f>'Raw Adj (NEAM)'!K56/'Population (NEAM)'!G55*10^5</f>
        <v>0</v>
      </c>
      <c r="EK6" s="132">
        <f>'Raw Adj (NEAM)'!K57/'Population (NEAM)'!G56*10^5</f>
        <v>0</v>
      </c>
      <c r="EL6" s="132">
        <f>'Raw Adj (NEAM)'!K58/'Population (NEAM)'!G57*10^5</f>
        <v>0</v>
      </c>
      <c r="EM6" s="132">
        <f>'Raw Adj (NEAM)'!K59/'Population (NEAM)'!G58*10^5</f>
        <v>0</v>
      </c>
      <c r="EN6" s="132">
        <f>'Raw Adj (NEAM)'!K60/'Population (NEAM)'!G59*10^5</f>
        <v>0</v>
      </c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</row>
    <row r="7" spans="1:173" ht="17.100000000000001" customHeight="1">
      <c r="A7" s="27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>
        <f>'Raw Adj (NEAM)'!L12/'Population (NEAM)'!H11*10^5</f>
        <v>0</v>
      </c>
      <c r="CF7" s="130">
        <f>'Raw Adj (NEAM)'!L13/'Population (NEAM)'!H12*10^5</f>
        <v>0</v>
      </c>
      <c r="CG7" s="130">
        <f>'Raw Adj (NEAM)'!L14/'Population (NEAM)'!H13*10^5</f>
        <v>0</v>
      </c>
      <c r="CH7" s="130">
        <f>'Raw Adj (NEAM)'!L15/'Population (NEAM)'!H14*10^5</f>
        <v>0</v>
      </c>
      <c r="CI7" s="130">
        <f>'Raw Adj (NEAM)'!L16/'Population (NEAM)'!H15*10^5</f>
        <v>0.13798984670707928</v>
      </c>
      <c r="CJ7" s="130">
        <f>'Raw Adj (NEAM)'!L17/'Population (NEAM)'!H16*10^5</f>
        <v>0</v>
      </c>
      <c r="CK7" s="130">
        <f>'Raw Adj (NEAM)'!L18/'Population (NEAM)'!H17*10^5</f>
        <v>0.13702478093163151</v>
      </c>
      <c r="CL7" s="130">
        <f>'Raw Adj (NEAM)'!L19/'Population (NEAM)'!H18*10^5</f>
        <v>0</v>
      </c>
      <c r="CM7" s="130">
        <f>'Raw Adj (NEAM)'!L20/'Population (NEAM)'!H19*10^5</f>
        <v>0</v>
      </c>
      <c r="CN7" s="130">
        <f>'Raw Adj (NEAM)'!L21/'Population (NEAM)'!H20*10^5</f>
        <v>0</v>
      </c>
      <c r="CO7" s="130">
        <f>'Raw Adj (NEAM)'!L22/'Population (NEAM)'!H21*10^5</f>
        <v>0</v>
      </c>
      <c r="CP7" s="130">
        <f>'Raw Adj (NEAM)'!L23/'Population (NEAM)'!H22*10^5</f>
        <v>0</v>
      </c>
      <c r="CQ7" s="130">
        <f>'Raw Adj (NEAM)'!L24/'Population (NEAM)'!H23*10^5</f>
        <v>0</v>
      </c>
      <c r="CR7" s="130">
        <f>'Raw Adj (NEAM)'!L25/'Population (NEAM)'!H24*10^5</f>
        <v>0</v>
      </c>
      <c r="CS7" s="130">
        <f>'Raw Adj (NEAM)'!L26/'Population (NEAM)'!H25*10^5</f>
        <v>0</v>
      </c>
      <c r="CT7" s="130">
        <f>'Raw Adj (NEAM)'!L27/'Population (NEAM)'!H26*10^5</f>
        <v>0</v>
      </c>
      <c r="CU7" s="130">
        <f>'Raw Adj (NEAM)'!L28/'Population (NEAM)'!H27*10^5</f>
        <v>0</v>
      </c>
      <c r="CV7" s="130">
        <f>'Raw Adj (NEAM)'!L29/'Population (NEAM)'!H28*10^5</f>
        <v>0</v>
      </c>
      <c r="CW7" s="130">
        <f>'Raw Adj (NEAM)'!L30/'Population (NEAM)'!H29*10^5</f>
        <v>0</v>
      </c>
      <c r="CX7" s="130">
        <f>'Raw Adj (NEAM)'!L31/'Population (NEAM)'!H30*10^5</f>
        <v>0</v>
      </c>
      <c r="CY7" s="130">
        <f>'Raw Adj (NEAM)'!L32/'Population (NEAM)'!H31*10^5</f>
        <v>0</v>
      </c>
      <c r="CZ7" s="130">
        <f>'Raw Adj (NEAM)'!L33/'Population (NEAM)'!H32*10^5</f>
        <v>0</v>
      </c>
      <c r="DA7" s="130">
        <f>'Raw Adj (NEAM)'!L34/'Population (NEAM)'!H33*10^5</f>
        <v>0</v>
      </c>
      <c r="DB7" s="130">
        <f>'Raw Adj (NEAM)'!L35/'Population (NEAM)'!H34*10^5</f>
        <v>0</v>
      </c>
      <c r="DC7" s="130">
        <f>'Raw Adj (NEAM)'!L36/'Population (NEAM)'!H35*10^5</f>
        <v>0</v>
      </c>
      <c r="DD7" s="130">
        <f>'Raw Adj (NEAM)'!L37/'Population (NEAM)'!H36*10^5</f>
        <v>0</v>
      </c>
      <c r="DE7" s="130">
        <f>'Raw Adj (NEAM)'!L38/'Population (NEAM)'!H37*10^5</f>
        <v>0</v>
      </c>
      <c r="DF7" s="130">
        <f>'Raw Adj (NEAM)'!L39/'Population (NEAM)'!H38*10^5</f>
        <v>0</v>
      </c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>
        <f>'Raw Adj (NEAM)'!L54/'Population (NEAM)'!H53*10^5</f>
        <v>0</v>
      </c>
      <c r="DV7" s="130">
        <f>'Raw Adj (NEAM)'!L55/'Population (NEAM)'!H54*10^5</f>
        <v>0</v>
      </c>
      <c r="DW7" s="130">
        <f>'Raw Adj (NEAM)'!L56/'Population (NEAM)'!H55*10^5</f>
        <v>0</v>
      </c>
      <c r="DX7" s="130">
        <f>'Raw Adj (NEAM)'!L57/'Population (NEAM)'!H56*10^5</f>
        <v>0</v>
      </c>
      <c r="DY7" s="130">
        <f>'Raw Adj (NEAM)'!L58/'Population (NEAM)'!H57*10^5</f>
        <v>0</v>
      </c>
      <c r="DZ7" s="130">
        <f>'Raw Adj (NEAM)'!L59/'Population (NEAM)'!H58*10^5</f>
        <v>0</v>
      </c>
      <c r="EA7" s="130">
        <f>'Raw Adj (NEAM)'!L52/'Population (NEAM)'!H51*10^5</f>
        <v>0</v>
      </c>
      <c r="EB7" s="130">
        <f>'Raw Adj (NEAM)'!L53/'Population (NEAM)'!H52*10^5</f>
        <v>0</v>
      </c>
      <c r="EC7" s="130">
        <f>'Raw Adj (NEAM)'!L54/'Population (NEAM)'!H53*10^5</f>
        <v>0</v>
      </c>
      <c r="ED7" s="131">
        <f>'Raw Adj (NEAM)'!L55/'Population (NEAM)'!H54*10^5</f>
        <v>0</v>
      </c>
      <c r="EE7" s="132">
        <f>'Raw Adj (NEAM)'!L56/'Population (NEAM)'!H55*10^5</f>
        <v>0</v>
      </c>
      <c r="EF7" s="132">
        <f>'Raw Adj (NEAM)'!L57/'Population (NEAM)'!H56*10^5</f>
        <v>0</v>
      </c>
      <c r="EG7" s="132">
        <f>'Raw Adj (NEAM)'!L58/'Population (NEAM)'!H57*10^5</f>
        <v>0</v>
      </c>
      <c r="EH7" s="132">
        <f>'Raw Adj (NEAM)'!L59/'Population (NEAM)'!H58*10^5</f>
        <v>0</v>
      </c>
      <c r="EI7" s="133">
        <f>'Raw Adj (NEAM)'!L60/'Population (NEAM)'!H59*10^5</f>
        <v>0</v>
      </c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</row>
    <row r="8" spans="1:173" ht="17.100000000000001" customHeight="1">
      <c r="A8" s="27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>
        <f>'Raw Adj (NEAM)'!M12/'Population (NEAM)'!I11*10^5</f>
        <v>0</v>
      </c>
      <c r="CA8" s="130">
        <f>'Raw Adj (NEAM)'!M13/'Population (NEAM)'!I12*10^5</f>
        <v>0</v>
      </c>
      <c r="CB8" s="130">
        <f>'Raw Adj (NEAM)'!M14/'Population (NEAM)'!I13*10^5</f>
        <v>0.1316387044118712</v>
      </c>
      <c r="CC8" s="130">
        <f>'Raw Adj (NEAM)'!M15/'Population (NEAM)'!I14*10^5</f>
        <v>0.13217303035750161</v>
      </c>
      <c r="CD8" s="130">
        <f>'Raw Adj (NEAM)'!M16/'Population (NEAM)'!I15*10^5</f>
        <v>0</v>
      </c>
      <c r="CE8" s="130">
        <f>'Raw Adj (NEAM)'!M17/'Population (NEAM)'!I16*10^5</f>
        <v>0</v>
      </c>
      <c r="CF8" s="130">
        <f>'Raw Adj (NEAM)'!M18/'Population (NEAM)'!I17*10^5</f>
        <v>0</v>
      </c>
      <c r="CG8" s="130">
        <f>'Raw Adj (NEAM)'!M19/'Population (NEAM)'!I18*10^5</f>
        <v>0</v>
      </c>
      <c r="CH8" s="130">
        <f>'Raw Adj (NEAM)'!M20/'Population (NEAM)'!I19*10^5</f>
        <v>0</v>
      </c>
      <c r="CI8" s="130">
        <f>'Raw Adj (NEAM)'!M21/'Population (NEAM)'!I20*10^5</f>
        <v>0</v>
      </c>
      <c r="CJ8" s="130">
        <f>'Raw Adj (NEAM)'!M22/'Population (NEAM)'!I21*10^5</f>
        <v>0.13207422571485175</v>
      </c>
      <c r="CK8" s="130">
        <f>'Raw Adj (NEAM)'!M23/'Population (NEAM)'!I22*10^5</f>
        <v>0</v>
      </c>
      <c r="CL8" s="130">
        <f>'Raw Adj (NEAM)'!M24/'Population (NEAM)'!I23*10^5</f>
        <v>0</v>
      </c>
      <c r="CM8" s="130">
        <f>'Raw Adj (NEAM)'!M25/'Population (NEAM)'!I24*10^5</f>
        <v>0</v>
      </c>
      <c r="CN8" s="130">
        <f>'Raw Adj (NEAM)'!M26/'Population (NEAM)'!I25*10^5</f>
        <v>0.13171502979130545</v>
      </c>
      <c r="CO8" s="130">
        <f>'Raw Adj (NEAM)'!M27/'Population (NEAM)'!I26*10^5</f>
        <v>0.12988622226701854</v>
      </c>
      <c r="CP8" s="130">
        <f>'Raw Adj (NEAM)'!M28/'Population (NEAM)'!I27*10^5</f>
        <v>0</v>
      </c>
      <c r="CQ8" s="130">
        <f>'Raw Adj (NEAM)'!M29/'Population (NEAM)'!I28*10^5</f>
        <v>0</v>
      </c>
      <c r="CR8" s="130">
        <f>'Raw Adj (NEAM)'!M30/'Population (NEAM)'!I29*10^5</f>
        <v>0</v>
      </c>
      <c r="CS8" s="130">
        <f>'Raw Adj (NEAM)'!M31/'Population (NEAM)'!I30*10^5</f>
        <v>0</v>
      </c>
      <c r="CT8" s="130">
        <f>'Raw Adj (NEAM)'!M32/'Population (NEAM)'!I31*10^5</f>
        <v>0</v>
      </c>
      <c r="CU8" s="130">
        <f>'Raw Adj (NEAM)'!M33/'Population (NEAM)'!I32*10^5</f>
        <v>0</v>
      </c>
      <c r="CV8" s="130">
        <f>'Raw Adj (NEAM)'!M34/'Population (NEAM)'!I33*10^5</f>
        <v>0</v>
      </c>
      <c r="CW8" s="130">
        <f>'Raw Adj (NEAM)'!M35/'Population (NEAM)'!I34*10^5</f>
        <v>0</v>
      </c>
      <c r="CX8" s="130">
        <f>'Raw Adj (NEAM)'!M36/'Population (NEAM)'!I35*10^5</f>
        <v>0</v>
      </c>
      <c r="CY8" s="130">
        <f>'Raw Adj (NEAM)'!M37/'Population (NEAM)'!I36*10^5</f>
        <v>0</v>
      </c>
      <c r="CZ8" s="130">
        <f>'Raw Adj (NEAM)'!M38/'Population (NEAM)'!I37*10^5</f>
        <v>0</v>
      </c>
      <c r="DA8" s="130">
        <f>'Raw Adj (NEAM)'!M39/'Population (NEAM)'!I38*10^5</f>
        <v>7.6174028404076416E-2</v>
      </c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>
        <f>'Raw Adj (NEAM)'!M54/'Population (NEAM)'!I53*10^5</f>
        <v>0</v>
      </c>
      <c r="DQ8" s="130">
        <f>'Raw Adj (NEAM)'!M55/'Population (NEAM)'!I54*10^5</f>
        <v>0</v>
      </c>
      <c r="DR8" s="130">
        <f>'Raw Adj (NEAM)'!M56/'Population (NEAM)'!I55*10^5</f>
        <v>0</v>
      </c>
      <c r="DS8" s="130">
        <f>'Raw Adj (NEAM)'!M57/'Population (NEAM)'!I56*10^5</f>
        <v>0</v>
      </c>
      <c r="DT8" s="130">
        <f>'Raw Adj (NEAM)'!M58/'Population (NEAM)'!I57*10^5</f>
        <v>0</v>
      </c>
      <c r="DU8" s="130">
        <f>'Raw Adj (NEAM)'!M59/'Population (NEAM)'!I58*10^5</f>
        <v>5.663559637849342E-2</v>
      </c>
      <c r="DV8" s="130">
        <f>'Raw Adj (NEAM)'!M52/'Population (NEAM)'!I51*10^5</f>
        <v>0</v>
      </c>
      <c r="DW8" s="130">
        <f>'Raw Adj (NEAM)'!M53/'Population (NEAM)'!I52*10^5</f>
        <v>0</v>
      </c>
      <c r="DX8" s="130">
        <f>'Raw Adj (NEAM)'!M54/'Population (NEAM)'!I53*10^5</f>
        <v>0</v>
      </c>
      <c r="DY8" s="131">
        <f>'Raw Adj (NEAM)'!M55/'Population (NEAM)'!I54*10^5</f>
        <v>0</v>
      </c>
      <c r="DZ8" s="132">
        <f>'Raw Adj (NEAM)'!M56/'Population (NEAM)'!I55*10^5</f>
        <v>0</v>
      </c>
      <c r="EA8" s="132">
        <f>'Raw Adj (NEAM)'!M57/'Population (NEAM)'!I56*10^5</f>
        <v>0</v>
      </c>
      <c r="EB8" s="132">
        <f>'Raw Adj (NEAM)'!M58/'Population (NEAM)'!I57*10^5</f>
        <v>0</v>
      </c>
      <c r="EC8" s="132">
        <f>'Raw Adj (NEAM)'!M59/'Population (NEAM)'!I58*10^5</f>
        <v>5.663559637849342E-2</v>
      </c>
      <c r="ED8" s="133">
        <f>'Raw Adj (NEAM)'!M60/'Population (NEAM)'!I59*10^5</f>
        <v>0</v>
      </c>
      <c r="EE8" s="130"/>
      <c r="EF8" s="130"/>
      <c r="EG8" s="130"/>
      <c r="EH8" s="130"/>
      <c r="EI8" s="131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</row>
    <row r="9" spans="1:173" ht="17.100000000000001" customHeight="1">
      <c r="A9" s="27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>
        <f>'Raw Adj (NEAM)'!N12/'Population (NEAM)'!J11*10^5</f>
        <v>0</v>
      </c>
      <c r="BV9" s="130">
        <f>'Raw Adj (NEAM)'!N13/'Population (NEAM)'!J12*10^5</f>
        <v>0</v>
      </c>
      <c r="BW9" s="130">
        <f>'Raw Adj (NEAM)'!N14/'Population (NEAM)'!J13*10^5</f>
        <v>0</v>
      </c>
      <c r="BX9" s="130">
        <f>'Raw Adj (NEAM)'!N15/'Population (NEAM)'!J14*10^5</f>
        <v>0</v>
      </c>
      <c r="BY9" s="130">
        <f>'Raw Adj (NEAM)'!N16/'Population (NEAM)'!J15*10^5</f>
        <v>0</v>
      </c>
      <c r="BZ9" s="130">
        <f>'Raw Adj (NEAM)'!N17/'Population (NEAM)'!J16*10^5</f>
        <v>0</v>
      </c>
      <c r="CA9" s="130">
        <f>'Raw Adj (NEAM)'!N18/'Population (NEAM)'!J17*10^5</f>
        <v>0</v>
      </c>
      <c r="CB9" s="130">
        <f>'Raw Adj (NEAM)'!N19/'Population (NEAM)'!J18*10^5</f>
        <v>0.27433374620562134</v>
      </c>
      <c r="CC9" s="130">
        <f>'Raw Adj (NEAM)'!N20/'Population (NEAM)'!J19*10^5</f>
        <v>0</v>
      </c>
      <c r="CD9" s="130">
        <f>'Raw Adj (NEAM)'!N21/'Population (NEAM)'!J20*10^5</f>
        <v>0</v>
      </c>
      <c r="CE9" s="130">
        <f>'Raw Adj (NEAM)'!N22/'Population (NEAM)'!J21*10^5</f>
        <v>0.13270202556371824</v>
      </c>
      <c r="CF9" s="130">
        <f>'Raw Adj (NEAM)'!N23/'Population (NEAM)'!J22*10^5</f>
        <v>0</v>
      </c>
      <c r="CG9" s="130">
        <f>'Raw Adj (NEAM)'!N24/'Population (NEAM)'!J23*10^5</f>
        <v>0</v>
      </c>
      <c r="CH9" s="130">
        <f>'Raw Adj (NEAM)'!N25/'Population (NEAM)'!J24*10^5</f>
        <v>0</v>
      </c>
      <c r="CI9" s="130">
        <f>'Raw Adj (NEAM)'!N26/'Population (NEAM)'!J25*10^5</f>
        <v>0.13230719401844468</v>
      </c>
      <c r="CJ9" s="130">
        <f>'Raw Adj (NEAM)'!N27/'Population (NEAM)'!J26*10^5</f>
        <v>0</v>
      </c>
      <c r="CK9" s="130">
        <f>'Raw Adj (NEAM)'!N28/'Population (NEAM)'!J27*10^5</f>
        <v>0.13255423257594498</v>
      </c>
      <c r="CL9" s="130">
        <f>'Raw Adj (NEAM)'!N29/'Population (NEAM)'!J28*10^5</f>
        <v>0.13242386389263391</v>
      </c>
      <c r="CM9" s="130">
        <f>'Raw Adj (NEAM)'!N30/'Population (NEAM)'!J29*10^5</f>
        <v>0</v>
      </c>
      <c r="CN9" s="130">
        <f>'Raw Adj (NEAM)'!N31/'Population (NEAM)'!J30*10^5</f>
        <v>0.13334590340716118</v>
      </c>
      <c r="CO9" s="130">
        <f>'Raw Adj (NEAM)'!N32/'Population (NEAM)'!J31*10^5</f>
        <v>0</v>
      </c>
      <c r="CP9" s="130">
        <f>'Raw Adj (NEAM)'!N33/'Population (NEAM)'!J32*10^5</f>
        <v>0</v>
      </c>
      <c r="CQ9" s="130">
        <f>'Raw Adj (NEAM)'!N34/'Population (NEAM)'!J33*10^5</f>
        <v>0</v>
      </c>
      <c r="CR9" s="130">
        <f>'Raw Adj (NEAM)'!N35/'Population (NEAM)'!J34*10^5</f>
        <v>0</v>
      </c>
      <c r="CS9" s="130">
        <f>'Raw Adj (NEAM)'!N36/'Population (NEAM)'!J35*10^5</f>
        <v>0</v>
      </c>
      <c r="CT9" s="130">
        <f>'Raw Adj (NEAM)'!N37/'Population (NEAM)'!J36*10^5</f>
        <v>0</v>
      </c>
      <c r="CU9" s="130">
        <f>'Raw Adj (NEAM)'!N38/'Population (NEAM)'!J37*10^5</f>
        <v>0.20982831637326022</v>
      </c>
      <c r="CV9" s="130">
        <f>'Raw Adj (NEAM)'!N39/'Population (NEAM)'!J38*10^5</f>
        <v>9.8942629798136283E-2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>
        <f>'Raw Adj (NEAM)'!N54/'Population (NEAM)'!J53*10^5</f>
        <v>0</v>
      </c>
      <c r="DL9" s="130">
        <f>'Raw Adj (NEAM)'!N55/'Population (NEAM)'!J54*10^5</f>
        <v>0</v>
      </c>
      <c r="DM9" s="130">
        <f>'Raw Adj (NEAM)'!N56/'Population (NEAM)'!J55*10^5</f>
        <v>0</v>
      </c>
      <c r="DN9" s="130">
        <f>'Raw Adj (NEAM)'!N57/'Population (NEAM)'!J56*10^5</f>
        <v>0.16409260073644757</v>
      </c>
      <c r="DO9" s="130">
        <f>'Raw Adj (NEAM)'!N58/'Population (NEAM)'!J57*10^5</f>
        <v>5.4693016303441234E-2</v>
      </c>
      <c r="DP9" s="130">
        <f>'Raw Adj (NEAM)'!N59/'Population (NEAM)'!J58*10^5</f>
        <v>5.507542028053216E-2</v>
      </c>
      <c r="DQ9" s="130">
        <f>'Raw Adj (NEAM)'!N52/'Population (NEAM)'!J51*10^5</f>
        <v>0</v>
      </c>
      <c r="DR9" s="130">
        <f>'Raw Adj (NEAM)'!N53/'Population (NEAM)'!J52*10^5</f>
        <v>0</v>
      </c>
      <c r="DS9" s="130">
        <f>'Raw Adj (NEAM)'!N54/'Population (NEAM)'!J53*10^5</f>
        <v>0</v>
      </c>
      <c r="DT9" s="131">
        <f>'Raw Adj (NEAM)'!N55/'Population (NEAM)'!J54*10^5</f>
        <v>0</v>
      </c>
      <c r="DU9" s="132">
        <f>'Raw Adj (NEAM)'!N56/'Population (NEAM)'!J55*10^5</f>
        <v>0</v>
      </c>
      <c r="DV9" s="132">
        <f>'Raw Adj (NEAM)'!N57/'Population (NEAM)'!J56*10^5</f>
        <v>0.16409260073644757</v>
      </c>
      <c r="DW9" s="132">
        <f>'Raw Adj (NEAM)'!N58/'Population (NEAM)'!J57*10^5</f>
        <v>5.4693016303441234E-2</v>
      </c>
      <c r="DX9" s="132">
        <f>'Raw Adj (NEAM)'!N59/'Population (NEAM)'!J58*10^5</f>
        <v>5.507542028053216E-2</v>
      </c>
      <c r="DY9" s="133">
        <f>'Raw Adj (NEAM)'!N60/'Population (NEAM)'!J59*10^5</f>
        <v>5.2737664923862636E-2</v>
      </c>
      <c r="DZ9" s="130"/>
      <c r="EA9" s="130"/>
      <c r="EB9" s="130"/>
      <c r="EC9" s="130"/>
      <c r="ED9" s="131"/>
      <c r="EE9" s="130"/>
      <c r="EF9" s="130"/>
      <c r="EG9" s="130"/>
      <c r="EH9" s="130"/>
      <c r="EI9" s="131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</row>
    <row r="10" spans="1:173" ht="17.100000000000001" customHeight="1">
      <c r="A10" s="27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>
        <f>'Raw Adj (NEAM)'!O12/'Population (NEAM)'!K11*10^5</f>
        <v>0.60051494156238983</v>
      </c>
      <c r="BQ10" s="130">
        <f>'Raw Adj (NEAM)'!O13/'Population (NEAM)'!K12*10^5</f>
        <v>0.14954746935772351</v>
      </c>
      <c r="BR10" s="130">
        <f>'Raw Adj (NEAM)'!O14/'Population (NEAM)'!K13*10^5</f>
        <v>0.14898289378413571</v>
      </c>
      <c r="BS10" s="130">
        <f>'Raw Adj (NEAM)'!O15/'Population (NEAM)'!K14*10^5</f>
        <v>0</v>
      </c>
      <c r="BT10" s="130">
        <f>'Raw Adj (NEAM)'!O16/'Population (NEAM)'!K15*10^5</f>
        <v>0.14771768786366246</v>
      </c>
      <c r="BU10" s="130">
        <f>'Raw Adj (NEAM)'!O17/'Population (NEAM)'!K16*10^5</f>
        <v>0.44151149990286748</v>
      </c>
      <c r="BV10" s="130">
        <f>'Raw Adj (NEAM)'!O18/'Population (NEAM)'!K17*10^5</f>
        <v>0.14663272607833705</v>
      </c>
      <c r="BW10" s="130">
        <f>'Raw Adj (NEAM)'!O19/'Population (NEAM)'!K18*10^5</f>
        <v>0.29224470233415845</v>
      </c>
      <c r="BX10" s="130">
        <f>'Raw Adj (NEAM)'!O20/'Population (NEAM)'!K19*10^5</f>
        <v>0</v>
      </c>
      <c r="BY10" s="130">
        <f>'Raw Adj (NEAM)'!O21/'Population (NEAM)'!K20*10^5</f>
        <v>0</v>
      </c>
      <c r="BZ10" s="130">
        <f>'Raw Adj (NEAM)'!O22/'Population (NEAM)'!K21*10^5</f>
        <v>0.14035580195796343</v>
      </c>
      <c r="CA10" s="130">
        <f>'Raw Adj (NEAM)'!O23/'Population (NEAM)'!K22*10^5</f>
        <v>0</v>
      </c>
      <c r="CB10" s="130">
        <f>'Raw Adj (NEAM)'!O24/'Population (NEAM)'!K23*10^5</f>
        <v>0.1363603885071101</v>
      </c>
      <c r="CC10" s="130">
        <f>'Raw Adj (NEAM)'!O25/'Population (NEAM)'!K24*10^5</f>
        <v>0.13585974492061173</v>
      </c>
      <c r="CD10" s="130">
        <f>'Raw Adj (NEAM)'!O26/'Population (NEAM)'!K25*10^5</f>
        <v>0</v>
      </c>
      <c r="CE10" s="130">
        <f>'Raw Adj (NEAM)'!O27/'Population (NEAM)'!K26*10^5</f>
        <v>0.13400431976325192</v>
      </c>
      <c r="CF10" s="130">
        <f>'Raw Adj (NEAM)'!O28/'Population (NEAM)'!K27*10^5</f>
        <v>0.13457733028722035</v>
      </c>
      <c r="CG10" s="130">
        <f>'Raw Adj (NEAM)'!O29/'Population (NEAM)'!K28*10^5</f>
        <v>0.26958730362418348</v>
      </c>
      <c r="CH10" s="130">
        <f>'Raw Adj (NEAM)'!O30/'Population (NEAM)'!K29*10^5</f>
        <v>0.1336382780654416</v>
      </c>
      <c r="CI10" s="130">
        <f>'Raw Adj (NEAM)'!O31/'Population (NEAM)'!K30*10^5</f>
        <v>0</v>
      </c>
      <c r="CJ10" s="130">
        <f>'Raw Adj (NEAM)'!O32/'Population (NEAM)'!K31*10^5</f>
        <v>0</v>
      </c>
      <c r="CK10" s="130">
        <f>'Raw Adj (NEAM)'!O33/'Population (NEAM)'!K32*10^5</f>
        <v>0</v>
      </c>
      <c r="CL10" s="130">
        <f>'Raw Adj (NEAM)'!O34/'Population (NEAM)'!K33*10^5</f>
        <v>0</v>
      </c>
      <c r="CM10" s="130">
        <f>'Raw Adj (NEAM)'!O35/'Population (NEAM)'!K34*10^5</f>
        <v>0.13183495002532553</v>
      </c>
      <c r="CN10" s="130">
        <f>'Raw Adj (NEAM)'!O36/'Population (NEAM)'!K35*10^5</f>
        <v>0</v>
      </c>
      <c r="CO10" s="130">
        <f>'Raw Adj (NEAM)'!O37/'Population (NEAM)'!K36*10^5</f>
        <v>0.12453818128923419</v>
      </c>
      <c r="CP10" s="130">
        <f>'Raw Adj (NEAM)'!O38/'Population (NEAM)'!K37*10^5</f>
        <v>0</v>
      </c>
      <c r="CQ10" s="130">
        <f>'Raw Adj (NEAM)'!O39/'Population (NEAM)'!K38*10^5</f>
        <v>0</v>
      </c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>
        <f>'Raw Adj (NEAM)'!O54/'Population (NEAM)'!K53*10^5</f>
        <v>6.1642951082311534E-2</v>
      </c>
      <c r="DG10" s="130">
        <f>'Raw Adj (NEAM)'!O55/'Population (NEAM)'!K54*10^5</f>
        <v>0.11772136177716876</v>
      </c>
      <c r="DH10" s="130">
        <f>'Raw Adj (NEAM)'!O56/'Population (NEAM)'!K55*10^5</f>
        <v>0.11428591020441749</v>
      </c>
      <c r="DI10" s="130">
        <f>'Raw Adj (NEAM)'!O57/'Population (NEAM)'!K56*10^5</f>
        <v>0</v>
      </c>
      <c r="DJ10" s="130">
        <f>'Raw Adj (NEAM)'!O58/'Population (NEAM)'!K57*10^5</f>
        <v>0.1092637046733179</v>
      </c>
      <c r="DK10" s="130">
        <f>'Raw Adj (NEAM)'!O59/'Population (NEAM)'!K58*10^5</f>
        <v>0</v>
      </c>
      <c r="DL10" s="130">
        <f>'Raw Adj (NEAM)'!O52/'Population (NEAM)'!K51*10^5</f>
        <v>0</v>
      </c>
      <c r="DM10" s="130">
        <f>'Raw Adj (NEAM)'!O53/'Population (NEAM)'!K52*10^5</f>
        <v>0</v>
      </c>
      <c r="DN10" s="130">
        <f>'Raw Adj (NEAM)'!O54/'Population (NEAM)'!K53*10^5</f>
        <v>6.1642951082311534E-2</v>
      </c>
      <c r="DO10" s="131">
        <f>'Raw Adj (NEAM)'!O55/'Population (NEAM)'!K54*10^5</f>
        <v>0.11772136177716876</v>
      </c>
      <c r="DP10" s="132">
        <f>'Raw Adj (NEAM)'!O56/'Population (NEAM)'!K55*10^5</f>
        <v>0.11428591020441749</v>
      </c>
      <c r="DQ10" s="132">
        <f>'Raw Adj (NEAM)'!O57/'Population (NEAM)'!K56*10^5</f>
        <v>0</v>
      </c>
      <c r="DR10" s="132">
        <f>'Raw Adj (NEAM)'!O58/'Population (NEAM)'!K57*10^5</f>
        <v>0.1092637046733179</v>
      </c>
      <c r="DS10" s="132">
        <f>'Raw Adj (NEAM)'!O59/'Population (NEAM)'!K58*10^5</f>
        <v>0</v>
      </c>
      <c r="DT10" s="133">
        <f>'Raw Adj (NEAM)'!O60/'Population (NEAM)'!K59*10^5</f>
        <v>0</v>
      </c>
      <c r="DU10" s="130"/>
      <c r="DV10" s="130"/>
      <c r="DW10" s="130"/>
      <c r="DX10" s="130"/>
      <c r="DY10" s="131"/>
      <c r="DZ10" s="130"/>
      <c r="EA10" s="130"/>
      <c r="EB10" s="130"/>
      <c r="EC10" s="130"/>
      <c r="ED10" s="131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</row>
    <row r="11" spans="1:173" ht="17.100000000000001" customHeight="1">
      <c r="A11" s="27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>
        <f>'Raw Adj (NEAM)'!P12/'Population (NEAM)'!L11*10^5</f>
        <v>0</v>
      </c>
      <c r="BL11" s="130">
        <f>'Raw Adj (NEAM)'!P13/'Population (NEAM)'!L12*10^5</f>
        <v>0.34111647422012253</v>
      </c>
      <c r="BM11" s="130">
        <f>'Raw Adj (NEAM)'!P14/'Population (NEAM)'!L13*10^5</f>
        <v>0</v>
      </c>
      <c r="BN11" s="130">
        <f>'Raw Adj (NEAM)'!P15/'Population (NEAM)'!L14*10^5</f>
        <v>0</v>
      </c>
      <c r="BO11" s="130">
        <f>'Raw Adj (NEAM)'!P16/'Population (NEAM)'!L15*10^5</f>
        <v>0.50740300991465481</v>
      </c>
      <c r="BP11" s="130">
        <f>'Raw Adj (NEAM)'!P17/'Population (NEAM)'!L16*10^5</f>
        <v>0.51022403937568983</v>
      </c>
      <c r="BQ11" s="130">
        <f>'Raw Adj (NEAM)'!P18/'Population (NEAM)'!L17*10^5</f>
        <v>0</v>
      </c>
      <c r="BR11" s="130">
        <f>'Raw Adj (NEAM)'!P19/'Population (NEAM)'!L18*10^5</f>
        <v>0</v>
      </c>
      <c r="BS11" s="130">
        <f>'Raw Adj (NEAM)'!P20/'Population (NEAM)'!L19*10^5</f>
        <v>0.16702409823689363</v>
      </c>
      <c r="BT11" s="130">
        <f>'Raw Adj (NEAM)'!P21/'Population (NEAM)'!L20*10^5</f>
        <v>0.82025034040389133</v>
      </c>
      <c r="BU11" s="130">
        <f>'Raw Adj (NEAM)'!P22/'Population (NEAM)'!L21*10^5</f>
        <v>0.77859062639173071</v>
      </c>
      <c r="BV11" s="130">
        <f>'Raw Adj (NEAM)'!P23/'Population (NEAM)'!L22*10^5</f>
        <v>0.15153776737891944</v>
      </c>
      <c r="BW11" s="130">
        <f>'Raw Adj (NEAM)'!P24/'Population (NEAM)'!L23*10^5</f>
        <v>0.44268589930312385</v>
      </c>
      <c r="BX11" s="130">
        <f>'Raw Adj (NEAM)'!P25/'Population (NEAM)'!L24*10^5</f>
        <v>0.2901198804357949</v>
      </c>
      <c r="BY11" s="130">
        <f>'Raw Adj (NEAM)'!P26/'Population (NEAM)'!L25*10^5</f>
        <v>0.14420756429241893</v>
      </c>
      <c r="BZ11" s="130">
        <f>'Raw Adj (NEAM)'!P27/'Population (NEAM)'!L26*10^5</f>
        <v>0.14337047058632932</v>
      </c>
      <c r="CA11" s="130">
        <f>'Raw Adj (NEAM)'!P28/'Population (NEAM)'!L27*10^5</f>
        <v>0.14096272466286647</v>
      </c>
      <c r="CB11" s="130">
        <f>'Raw Adj (NEAM)'!P29/'Population (NEAM)'!L28*10^5</f>
        <v>0.28069403283783351</v>
      </c>
      <c r="CC11" s="130">
        <f>'Raw Adj (NEAM)'!P30/'Population (NEAM)'!L29*10^5</f>
        <v>0</v>
      </c>
      <c r="CD11" s="130">
        <f>'Raw Adj (NEAM)'!P31/'Population (NEAM)'!L30*10^5</f>
        <v>0.27857027150990799</v>
      </c>
      <c r="CE11" s="130">
        <f>'Raw Adj (NEAM)'!P32/'Population (NEAM)'!L31*10^5</f>
        <v>0</v>
      </c>
      <c r="CF11" s="130">
        <f>'Raw Adj (NEAM)'!P33/'Population (NEAM)'!L32*10^5</f>
        <v>0</v>
      </c>
      <c r="CG11" s="130">
        <f>'Raw Adj (NEAM)'!P34/'Population (NEAM)'!L33*10^5</f>
        <v>0.54775604205725659</v>
      </c>
      <c r="CH11" s="130">
        <f>'Raw Adj (NEAM)'!P35/'Population (NEAM)'!L34*10^5</f>
        <v>0.13572487807155581</v>
      </c>
      <c r="CI11" s="130">
        <f>'Raw Adj (NEAM)'!P36/'Population (NEAM)'!L35*10^5</f>
        <v>0.13505304478439994</v>
      </c>
      <c r="CJ11" s="130">
        <f>'Raw Adj (NEAM)'!P37/'Population (NEAM)'!L36*10^5</f>
        <v>0.13480851596180013</v>
      </c>
      <c r="CK11" s="130">
        <f>'Raw Adj (NEAM)'!P38/'Population (NEAM)'!L37*10^5</f>
        <v>0.26665912910195072</v>
      </c>
      <c r="CL11" s="130">
        <f>'Raw Adj (NEAM)'!P39/'Population (NEAM)'!L38*10^5</f>
        <v>0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>
        <f>'Raw Adj (NEAM)'!P54/'Population (NEAM)'!L53*10^5</f>
        <v>0.14016718440920406</v>
      </c>
      <c r="DB11" s="130">
        <f>'Raw Adj (NEAM)'!P55/'Population (NEAM)'!L54*10^5</f>
        <v>0.28229947033561881</v>
      </c>
      <c r="DC11" s="130">
        <f>'Raw Adj (NEAM)'!P56/'Population (NEAM)'!L55*10^5</f>
        <v>0</v>
      </c>
      <c r="DD11" s="130">
        <f>'Raw Adj (NEAM)'!P57/'Population (NEAM)'!L56*10^5</f>
        <v>0.13031192113001286</v>
      </c>
      <c r="DE11" s="130">
        <f>'Raw Adj (NEAM)'!P58/'Population (NEAM)'!L57*10^5</f>
        <v>0.18770471545529341</v>
      </c>
      <c r="DF11" s="130">
        <f>'Raw Adj (NEAM)'!P59/'Population (NEAM)'!L58*10^5</f>
        <v>5.9808719752487589E-2</v>
      </c>
      <c r="DG11" s="130">
        <f>'Raw Adj (NEAM)'!P52/'Population (NEAM)'!L51*10^5</f>
        <v>0</v>
      </c>
      <c r="DH11" s="130">
        <f>'Raw Adj (NEAM)'!P53/'Population (NEAM)'!L52*10^5</f>
        <v>0</v>
      </c>
      <c r="DI11" s="130">
        <f>'Raw Adj (NEAM)'!P54/'Population (NEAM)'!L53*10^5</f>
        <v>0.14016718440920406</v>
      </c>
      <c r="DJ11" s="131">
        <f>'Raw Adj (NEAM)'!P55/'Population (NEAM)'!L54*10^5</f>
        <v>0.28229947033561881</v>
      </c>
      <c r="DK11" s="132">
        <f>'Raw Adj (NEAM)'!P56/'Population (NEAM)'!L55*10^5</f>
        <v>0</v>
      </c>
      <c r="DL11" s="132">
        <f>'Raw Adj (NEAM)'!P57/'Population (NEAM)'!L56*10^5</f>
        <v>0.13031192113001286</v>
      </c>
      <c r="DM11" s="132">
        <f>'Raw Adj (NEAM)'!P58/'Population (NEAM)'!L57*10^5</f>
        <v>0.18770471545529341</v>
      </c>
      <c r="DN11" s="132">
        <f>'Raw Adj (NEAM)'!P59/'Population (NEAM)'!L58*10^5</f>
        <v>5.9808719752487589E-2</v>
      </c>
      <c r="DO11" s="133">
        <f>'Raw Adj (NEAM)'!P60/'Population (NEAM)'!L59*10^5</f>
        <v>0</v>
      </c>
      <c r="DP11" s="130"/>
      <c r="DQ11" s="130"/>
      <c r="DR11" s="130"/>
      <c r="DS11" s="130"/>
      <c r="DT11" s="131"/>
      <c r="DU11" s="130"/>
      <c r="DV11" s="130"/>
      <c r="DW11" s="130"/>
      <c r="DX11" s="130"/>
      <c r="DY11" s="131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</row>
    <row r="12" spans="1:173" ht="17.100000000000001" customHeight="1">
      <c r="A12" s="27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>
        <f>'Raw Adj (NEAM)'!Q12/'Population (NEAM)'!M11*10^5</f>
        <v>0.19979461113974833</v>
      </c>
      <c r="BG12" s="130">
        <f>'Raw Adj (NEAM)'!Q13/'Population (NEAM)'!M12*10^5</f>
        <v>0.20049281133024974</v>
      </c>
      <c r="BH12" s="130">
        <f>'Raw Adj (NEAM)'!Q14/'Population (NEAM)'!M13*10^5</f>
        <v>0</v>
      </c>
      <c r="BI12" s="130">
        <f>'Raw Adj (NEAM)'!Q15/'Population (NEAM)'!M14*10^5</f>
        <v>0.58527906105631167</v>
      </c>
      <c r="BJ12" s="130">
        <f>'Raw Adj (NEAM)'!Q16/'Population (NEAM)'!M15*10^5</f>
        <v>0.19182628211891312</v>
      </c>
      <c r="BK12" s="130">
        <f>'Raw Adj (NEAM)'!Q17/'Population (NEAM)'!M16*10^5</f>
        <v>0.1874860557246055</v>
      </c>
      <c r="BL12" s="130">
        <f>'Raw Adj (NEAM)'!Q18/'Population (NEAM)'!M17*10^5</f>
        <v>0.91724269507917644</v>
      </c>
      <c r="BM12" s="130">
        <f>'Raw Adj (NEAM)'!Q19/'Population (NEAM)'!M18*10^5</f>
        <v>0.54233954432631482</v>
      </c>
      <c r="BN12" s="130">
        <f>'Raw Adj (NEAM)'!Q20/'Population (NEAM)'!M19*10^5</f>
        <v>0.54628688802211367</v>
      </c>
      <c r="BO12" s="130">
        <f>'Raw Adj (NEAM)'!Q21/'Population (NEAM)'!M20*10^5</f>
        <v>0.36557323711445727</v>
      </c>
      <c r="BP12" s="130">
        <f>'Raw Adj (NEAM)'!Q22/'Population (NEAM)'!M21*10^5</f>
        <v>0.53608954839816447</v>
      </c>
      <c r="BQ12" s="130">
        <f>'Raw Adj (NEAM)'!Q23/'Population (NEAM)'!M22*10^5</f>
        <v>0.17845282117849531</v>
      </c>
      <c r="BR12" s="130">
        <f>'Raw Adj (NEAM)'!Q24/'Population (NEAM)'!M23*10^5</f>
        <v>0.7108384019073215</v>
      </c>
      <c r="BS12" s="130">
        <f>'Raw Adj (NEAM)'!Q25/'Population (NEAM)'!M24*10^5</f>
        <v>0.52122053866057794</v>
      </c>
      <c r="BT12" s="130">
        <f>'Raw Adj (NEAM)'!Q26/'Population (NEAM)'!M25*10^5</f>
        <v>0.8481508107134339</v>
      </c>
      <c r="BU12" s="130">
        <f>'Raw Adj (NEAM)'!Q27/'Population (NEAM)'!M26*10^5</f>
        <v>0.82149139791712511</v>
      </c>
      <c r="BV12" s="130">
        <f>'Raw Adj (NEAM)'!Q28/'Population (NEAM)'!M27*10^5</f>
        <v>0.47830214218774764</v>
      </c>
      <c r="BW12" s="130">
        <f>'Raw Adj (NEAM)'!Q29/'Population (NEAM)'!M28*10^5</f>
        <v>0.61730319371066811</v>
      </c>
      <c r="BX12" s="130">
        <f>'Raw Adj (NEAM)'!Q30/'Population (NEAM)'!M29*10^5</f>
        <v>0.4517697401917401</v>
      </c>
      <c r="BY12" s="130">
        <f>'Raw Adj (NEAM)'!Q31/'Population (NEAM)'!M30*10^5</f>
        <v>0.44754316703027064</v>
      </c>
      <c r="BZ12" s="130">
        <f>'Raw Adj (NEAM)'!Q32/'Population (NEAM)'!M31*10^5</f>
        <v>0.14935047478515937</v>
      </c>
      <c r="CA12" s="130">
        <f>'Raw Adj (NEAM)'!Q33/'Population (NEAM)'!M32*10^5</f>
        <v>0.58803916576059634</v>
      </c>
      <c r="CB12" s="130">
        <f>'Raw Adj (NEAM)'!Q34/'Population (NEAM)'!M33*10^5</f>
        <v>0.29221763083386931</v>
      </c>
      <c r="CC12" s="130">
        <f>'Raw Adj (NEAM)'!Q35/'Population (NEAM)'!M34*10^5</f>
        <v>0.57993690866370651</v>
      </c>
      <c r="CD12" s="130">
        <f>'Raw Adj (NEAM)'!Q36/'Population (NEAM)'!M35*10^5</f>
        <v>0.28646740853131453</v>
      </c>
      <c r="CE12" s="130">
        <f>'Raw Adj (NEAM)'!Q37/'Population (NEAM)'!M36*10^5</f>
        <v>0</v>
      </c>
      <c r="CF12" s="130">
        <f>'Raw Adj (NEAM)'!Q38/'Population (NEAM)'!M37*10^5</f>
        <v>0.14024840236032454</v>
      </c>
      <c r="CG12" s="130">
        <f>'Raw Adj (NEAM)'!Q39/'Population (NEAM)'!M38*10^5</f>
        <v>0.27893341440997915</v>
      </c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>
        <f>'Raw Adj (NEAM)'!Q54/'Population (NEAM)'!M53*10^5</f>
        <v>0</v>
      </c>
      <c r="CW12" s="130">
        <f>'Raw Adj (NEAM)'!Q55/'Population (NEAM)'!M54*10^5</f>
        <v>0</v>
      </c>
      <c r="CX12" s="130">
        <f>'Raw Adj (NEAM)'!Q56/'Population (NEAM)'!M55*10^5</f>
        <v>0.26996066673085728</v>
      </c>
      <c r="CY12" s="130">
        <f>'Raw Adj (NEAM)'!Q57/'Population (NEAM)'!M56*10^5</f>
        <v>0.16853118332485059</v>
      </c>
      <c r="CZ12" s="130">
        <f>'Raw Adj (NEAM)'!Q58/'Population (NEAM)'!M57*10^5</f>
        <v>0.31369645789644568</v>
      </c>
      <c r="DA12" s="130">
        <f>'Raw Adj (NEAM)'!Q59/'Population (NEAM)'!M58*10^5</f>
        <v>0.45204073791130056</v>
      </c>
      <c r="DB12" s="130">
        <f>'Raw Adj (NEAM)'!Q52/'Population (NEAM)'!M51*10^5</f>
        <v>0</v>
      </c>
      <c r="DC12" s="130">
        <f>'Raw Adj (NEAM)'!Q53/'Population (NEAM)'!M52*10^5</f>
        <v>0</v>
      </c>
      <c r="DD12" s="130">
        <f>'Raw Adj (NEAM)'!Q54/'Population (NEAM)'!M53*10^5</f>
        <v>0</v>
      </c>
      <c r="DE12" s="131">
        <f>'Raw Adj (NEAM)'!Q55/'Population (NEAM)'!M54*10^5</f>
        <v>0</v>
      </c>
      <c r="DF12" s="132">
        <f>'Raw Adj (NEAM)'!Q56/'Population (NEAM)'!M55*10^5</f>
        <v>0.26996066673085728</v>
      </c>
      <c r="DG12" s="132">
        <f>'Raw Adj (NEAM)'!Q57/'Population (NEAM)'!M56*10^5</f>
        <v>0.16853118332485059</v>
      </c>
      <c r="DH12" s="132">
        <f>'Raw Adj (NEAM)'!Q58/'Population (NEAM)'!M57*10^5</f>
        <v>0.31369645789644568</v>
      </c>
      <c r="DI12" s="132">
        <f>'Raw Adj (NEAM)'!Q59/'Population (NEAM)'!M58*10^5</f>
        <v>0.45204073791130056</v>
      </c>
      <c r="DJ12" s="133">
        <f>'Raw Adj (NEAM)'!Q60/'Population (NEAM)'!M59*10^5</f>
        <v>0</v>
      </c>
      <c r="DK12" s="130"/>
      <c r="DL12" s="130"/>
      <c r="DM12" s="130"/>
      <c r="DN12" s="130"/>
      <c r="DO12" s="131"/>
      <c r="DP12" s="130"/>
      <c r="DQ12" s="130"/>
      <c r="DR12" s="130"/>
      <c r="DS12" s="130"/>
      <c r="DT12" s="131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</row>
    <row r="13" spans="1:173" ht="17.100000000000001" customHeight="1">
      <c r="A13" s="27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>
        <f>'Raw Adj (NEAM)'!R12/'Population (NEAM)'!N11*10^5</f>
        <v>0.47674781709093245</v>
      </c>
      <c r="BB13" s="130">
        <f>'Raw Adj (NEAM)'!R13/'Population (NEAM)'!N12*10^5</f>
        <v>0.23376939117099763</v>
      </c>
      <c r="BC13" s="130">
        <f>'Raw Adj (NEAM)'!R14/'Population (NEAM)'!N13*10^5</f>
        <v>0.91897616865050658</v>
      </c>
      <c r="BD13" s="130">
        <f>'Raw Adj (NEAM)'!R15/'Population (NEAM)'!N14*10^5</f>
        <v>0.22465094858863044</v>
      </c>
      <c r="BE13" s="130">
        <f>'Raw Adj (NEAM)'!R16/'Population (NEAM)'!N15*10^5</f>
        <v>0</v>
      </c>
      <c r="BF13" s="130">
        <f>'Raw Adj (NEAM)'!R17/'Population (NEAM)'!N16*10^5</f>
        <v>0</v>
      </c>
      <c r="BG13" s="130">
        <f>'Raw Adj (NEAM)'!R18/'Population (NEAM)'!N17*10^5</f>
        <v>0.44095988146998383</v>
      </c>
      <c r="BH13" s="130">
        <f>'Raw Adj (NEAM)'!R19/'Population (NEAM)'!N18*10^5</f>
        <v>0.86814598742924609</v>
      </c>
      <c r="BI13" s="130">
        <f>'Raw Adj (NEAM)'!R20/'Population (NEAM)'!N19*10^5</f>
        <v>0.21391014918093801</v>
      </c>
      <c r="BJ13" s="130">
        <f>'Raw Adj (NEAM)'!R21/'Population (NEAM)'!N20*10^5</f>
        <v>1.0541762245311026</v>
      </c>
      <c r="BK13" s="130">
        <f>'Raw Adj (NEAM)'!R22/'Population (NEAM)'!N21*10^5</f>
        <v>0.59718249299803527</v>
      </c>
      <c r="BL13" s="130">
        <f>'Raw Adj (NEAM)'!R23/'Population (NEAM)'!N22*10^5</f>
        <v>1.166512006616456</v>
      </c>
      <c r="BM13" s="130">
        <f>'Raw Adj (NEAM)'!R24/'Population (NEAM)'!N23*10^5</f>
        <v>0.76392049344680357</v>
      </c>
      <c r="BN13" s="130">
        <f>'Raw Adj (NEAM)'!R25/'Population (NEAM)'!N24*10^5</f>
        <v>0.19052739698231275</v>
      </c>
      <c r="BO13" s="130">
        <f>'Raw Adj (NEAM)'!R26/'Population (NEAM)'!N25*10^5</f>
        <v>0.56515768935655475</v>
      </c>
      <c r="BP13" s="130">
        <f>'Raw Adj (NEAM)'!R27/'Population (NEAM)'!N26*10^5</f>
        <v>0.75331680681811986</v>
      </c>
      <c r="BQ13" s="130">
        <f>'Raw Adj (NEAM)'!R28/'Population (NEAM)'!N27*10^5</f>
        <v>0.57081209436665548</v>
      </c>
      <c r="BR13" s="130">
        <f>'Raw Adj (NEAM)'!R29/'Population (NEAM)'!N28*10^5</f>
        <v>0.95251448584030063</v>
      </c>
      <c r="BS13" s="130">
        <f>'Raw Adj (NEAM)'!R30/'Population (NEAM)'!N29*10^5</f>
        <v>1.1347725906271944</v>
      </c>
      <c r="BT13" s="130">
        <f>'Raw Adj (NEAM)'!R31/'Population (NEAM)'!N30*10^5</f>
        <v>0.55645773842591095</v>
      </c>
      <c r="BU13" s="130">
        <f>'Raw Adj (NEAM)'!R32/'Population (NEAM)'!N31*10^5</f>
        <v>0.17829062084359987</v>
      </c>
      <c r="BV13" s="130">
        <f>'Raw Adj (NEAM)'!R33/'Population (NEAM)'!N32*10^5</f>
        <v>0.17162311358309415</v>
      </c>
      <c r="BW13" s="130">
        <f>'Raw Adj (NEAM)'!R34/'Population (NEAM)'!N33*10^5</f>
        <v>0.66237426066612992</v>
      </c>
      <c r="BX13" s="130">
        <f>'Raw Adj (NEAM)'!R35/'Population (NEAM)'!N34*10^5</f>
        <v>0.6439430953926033</v>
      </c>
      <c r="BY13" s="130">
        <f>'Raw Adj (NEAM)'!R36/'Population (NEAM)'!N35*10^5</f>
        <v>0.47587330285734947</v>
      </c>
      <c r="BZ13" s="130">
        <f>'Raw Adj (NEAM)'!R37/'Population (NEAM)'!N36*10^5</f>
        <v>1.1000526139450215</v>
      </c>
      <c r="CA13" s="130">
        <f>'Raw Adj (NEAM)'!R38/'Population (NEAM)'!N37*10^5</f>
        <v>0.77199021857513461</v>
      </c>
      <c r="CB13" s="130">
        <f>'Raw Adj (NEAM)'!R39/'Population (NEAM)'!N38*10^5</f>
        <v>0.45695199917261226</v>
      </c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>
        <f>'Raw Adj (NEAM)'!R54/'Population (NEAM)'!N53*10^5</f>
        <v>0.36895785394434394</v>
      </c>
      <c r="CR13" s="130">
        <f>'Raw Adj (NEAM)'!R55/'Population (NEAM)'!N54*10^5</f>
        <v>0.24920193081655997</v>
      </c>
      <c r="CS13" s="130">
        <f>'Raw Adj (NEAM)'!R56/'Population (NEAM)'!N55*10^5</f>
        <v>0.1201078568554562</v>
      </c>
      <c r="CT13" s="130">
        <f>'Raw Adj (NEAM)'!R57/'Population (NEAM)'!N56*10^5</f>
        <v>0.11566256141682013</v>
      </c>
      <c r="CU13" s="130">
        <f>'Raw Adj (NEAM)'!R58/'Population (NEAM)'!N57*10^5</f>
        <v>0.11200403214515722</v>
      </c>
      <c r="CV13" s="130">
        <f>'Raw Adj (NEAM)'!R59/'Population (NEAM)'!N58*10^5</f>
        <v>0.31463063936092223</v>
      </c>
      <c r="CW13" s="130">
        <f>'Raw Adj (NEAM)'!R52/'Population (NEAM)'!N51*10^5</f>
        <v>0</v>
      </c>
      <c r="CX13" s="130">
        <f>'Raw Adj (NEAM)'!R53/'Population (NEAM)'!N52*10^5</f>
        <v>0</v>
      </c>
      <c r="CY13" s="130">
        <f>'Raw Adj (NEAM)'!R54/'Population (NEAM)'!N53*10^5</f>
        <v>0.36895785394434394</v>
      </c>
      <c r="CZ13" s="131">
        <f>'Raw Adj (NEAM)'!R55/'Population (NEAM)'!N54*10^5</f>
        <v>0.24920193081655997</v>
      </c>
      <c r="DA13" s="132">
        <f>'Raw Adj (NEAM)'!R56/'Population (NEAM)'!N55*10^5</f>
        <v>0.1201078568554562</v>
      </c>
      <c r="DB13" s="132">
        <f>'Raw Adj (NEAM)'!R57/'Population (NEAM)'!N56*10^5</f>
        <v>0.11566256141682013</v>
      </c>
      <c r="DC13" s="132">
        <f>'Raw Adj (NEAM)'!R58/'Population (NEAM)'!N57*10^5</f>
        <v>0.11200403214515722</v>
      </c>
      <c r="DD13" s="132">
        <f>'Raw Adj (NEAM)'!R59/'Population (NEAM)'!N58*10^5</f>
        <v>0.31463063936092223</v>
      </c>
      <c r="DE13" s="133">
        <f>'Raw Adj (NEAM)'!R60/'Population (NEAM)'!N59*10^5</f>
        <v>0.1841193387906305</v>
      </c>
      <c r="DF13" s="130"/>
      <c r="DG13" s="130"/>
      <c r="DH13" s="130"/>
      <c r="DI13" s="130"/>
      <c r="DJ13" s="131"/>
      <c r="DK13" s="130"/>
      <c r="DL13" s="130"/>
      <c r="DM13" s="130"/>
      <c r="DN13" s="130"/>
      <c r="DO13" s="131"/>
      <c r="DP13" s="130"/>
      <c r="DQ13" s="130"/>
      <c r="DR13" s="130"/>
      <c r="DS13" s="130"/>
      <c r="DT13" s="131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</row>
    <row r="14" spans="1:173" ht="17.100000000000001" customHeight="1">
      <c r="A14" s="27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>
        <f>'Raw Adj (NEAM)'!S12/'Population (NEAM)'!O11*10^5</f>
        <v>0.92599165990178323</v>
      </c>
      <c r="AW14" s="130">
        <f>'Raw Adj (NEAM)'!S13/'Population (NEAM)'!O12*10^5</f>
        <v>0</v>
      </c>
      <c r="AX14" s="130">
        <f>'Raw Adj (NEAM)'!S14/'Population (NEAM)'!O13*10^5</f>
        <v>1.478576899305956</v>
      </c>
      <c r="AY14" s="130">
        <f>'Raw Adj (NEAM)'!S15/'Population (NEAM)'!O14*10^5</f>
        <v>1.1648461092683893</v>
      </c>
      <c r="AZ14" s="130">
        <f>'Raw Adj (NEAM)'!S16/'Population (NEAM)'!O15*10^5</f>
        <v>0.8584820892020123</v>
      </c>
      <c r="BA14" s="130">
        <f>'Raw Adj (NEAM)'!S17/'Population (NEAM)'!O16*10^5</f>
        <v>0.81748101400344975</v>
      </c>
      <c r="BB14" s="130">
        <f>'Raw Adj (NEAM)'!S18/'Population (NEAM)'!O17*10^5</f>
        <v>1.0478555635891149</v>
      </c>
      <c r="BC14" s="130">
        <f>'Raw Adj (NEAM)'!S19/'Population (NEAM)'!O18*10^5</f>
        <v>0.2571480735752068</v>
      </c>
      <c r="BD14" s="130">
        <f>'Raw Adj (NEAM)'!S20/'Population (NEAM)'!O19*10^5</f>
        <v>0.75476634949707411</v>
      </c>
      <c r="BE14" s="130">
        <f>'Raw Adj (NEAM)'!S21/'Population (NEAM)'!O20*10^5</f>
        <v>0</v>
      </c>
      <c r="BF14" s="130">
        <f>'Raw Adj (NEAM)'!S22/'Population (NEAM)'!O21*10^5</f>
        <v>1.4345898746646646</v>
      </c>
      <c r="BG14" s="130">
        <f>'Raw Adj (NEAM)'!S23/'Population (NEAM)'!O22*10^5</f>
        <v>1.1978816660617364</v>
      </c>
      <c r="BH14" s="130">
        <f>'Raw Adj (NEAM)'!S24/'Population (NEAM)'!O23*10^5</f>
        <v>1.1778338269634903</v>
      </c>
      <c r="BI14" s="130">
        <f>'Raw Adj (NEAM)'!S25/'Population (NEAM)'!O24*10^5</f>
        <v>0.46029368578327712</v>
      </c>
      <c r="BJ14" s="130">
        <f>'Raw Adj (NEAM)'!S26/'Population (NEAM)'!O25*10^5</f>
        <v>0.4511986882751734</v>
      </c>
      <c r="BK14" s="130">
        <f>'Raw Adj (NEAM)'!S27/'Population (NEAM)'!O26*10^5</f>
        <v>0.43817503602894231</v>
      </c>
      <c r="BL14" s="130">
        <f>'Raw Adj (NEAM)'!S28/'Population (NEAM)'!O27*10^5</f>
        <v>0.85558221407137558</v>
      </c>
      <c r="BM14" s="130">
        <f>'Raw Adj (NEAM)'!S29/'Population (NEAM)'!O28*10^5</f>
        <v>0.62946328812737817</v>
      </c>
      <c r="BN14" s="130">
        <f>'Raw Adj (NEAM)'!S30/'Population (NEAM)'!O29*10^5</f>
        <v>0.83185263564189071</v>
      </c>
      <c r="BO14" s="130">
        <f>'Raw Adj (NEAM)'!S31/'Population (NEAM)'!O30*10^5</f>
        <v>1.2281645142742397</v>
      </c>
      <c r="BP14" s="130">
        <f>'Raw Adj (NEAM)'!S32/'Population (NEAM)'!O31*10^5</f>
        <v>0.6157926174675733</v>
      </c>
      <c r="BQ14" s="130">
        <f>'Raw Adj (NEAM)'!S33/'Population (NEAM)'!O32*10^5</f>
        <v>0.41791527561825864</v>
      </c>
      <c r="BR14" s="130">
        <f>'Raw Adj (NEAM)'!S34/'Population (NEAM)'!O33*10^5</f>
        <v>0.41781950030459042</v>
      </c>
      <c r="BS14" s="130">
        <f>'Raw Adj (NEAM)'!S35/'Population (NEAM)'!O34*10^5</f>
        <v>0.41386608659195973</v>
      </c>
      <c r="BT14" s="130">
        <f>'Raw Adj (NEAM)'!S36/'Population (NEAM)'!O35*10^5</f>
        <v>0.80653519336479629</v>
      </c>
      <c r="BU14" s="130">
        <f>'Raw Adj (NEAM)'!S37/'Population (NEAM)'!O36*10^5</f>
        <v>0.58166081612829112</v>
      </c>
      <c r="BV14" s="130">
        <f>'Raw Adj (NEAM)'!S38/'Population (NEAM)'!O37*10^5</f>
        <v>1.6884584112056609</v>
      </c>
      <c r="BW14" s="130">
        <f>'Raw Adj (NEAM)'!S39/'Population (NEAM)'!O38*10^5</f>
        <v>0.72611688121907758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>
        <f>'Raw Adj (NEAM)'!S54/'Population (NEAM)'!O53*10^5</f>
        <v>0.32850485940813279</v>
      </c>
      <c r="CM14" s="130">
        <f>'Raw Adj (NEAM)'!S55/'Population (NEAM)'!O54*10^5</f>
        <v>0.62488088208185311</v>
      </c>
      <c r="CN14" s="130">
        <f>'Raw Adj (NEAM)'!S56/'Population (NEAM)'!O55*10^5</f>
        <v>0.45351062575396145</v>
      </c>
      <c r="CO14" s="130">
        <f>'Raw Adj (NEAM)'!S57/'Population (NEAM)'!O56*10^5</f>
        <v>0.58498775181894624</v>
      </c>
      <c r="CP14" s="130">
        <f>'Raw Adj (NEAM)'!S58/'Population (NEAM)'!O57*10^5</f>
        <v>0.42572696426873591</v>
      </c>
      <c r="CQ14" s="130">
        <f>'Raw Adj (NEAM)'!S59/'Population (NEAM)'!O58*10^5</f>
        <v>0.81703017700958791</v>
      </c>
      <c r="CR14" s="130">
        <f>'Raw Adj (NEAM)'!S52/'Population (NEAM)'!O51*10^5</f>
        <v>0</v>
      </c>
      <c r="CS14" s="130">
        <f>'Raw Adj (NEAM)'!S53/'Population (NEAM)'!O52*10^5</f>
        <v>0</v>
      </c>
      <c r="CT14" s="130">
        <f>'Raw Adj (NEAM)'!S54/'Population (NEAM)'!O53*10^5</f>
        <v>0.32850485940813279</v>
      </c>
      <c r="CU14" s="131">
        <f>'Raw Adj (NEAM)'!S55/'Population (NEAM)'!O54*10^5</f>
        <v>0.62488088208185311</v>
      </c>
      <c r="CV14" s="132">
        <f>'Raw Adj (NEAM)'!S56/'Population (NEAM)'!O55*10^5</f>
        <v>0.45351062575396145</v>
      </c>
      <c r="CW14" s="132">
        <f>'Raw Adj (NEAM)'!S57/'Population (NEAM)'!O56*10^5</f>
        <v>0.58498775181894624</v>
      </c>
      <c r="CX14" s="132">
        <f>'Raw Adj (NEAM)'!S58/'Population (NEAM)'!O57*10^5</f>
        <v>0.42572696426873591</v>
      </c>
      <c r="CY14" s="132">
        <f>'Raw Adj (NEAM)'!S59/'Population (NEAM)'!O58*10^5</f>
        <v>0.81703017700958791</v>
      </c>
      <c r="CZ14" s="133">
        <f>'Raw Adj (NEAM)'!S60/'Population (NEAM)'!O59*10^5</f>
        <v>0.74711799234453091</v>
      </c>
      <c r="DA14" s="130"/>
      <c r="DB14" s="130"/>
      <c r="DC14" s="130"/>
      <c r="DD14" s="130"/>
      <c r="DE14" s="131"/>
      <c r="DF14" s="130"/>
      <c r="DG14" s="130"/>
      <c r="DH14" s="130"/>
      <c r="DI14" s="130"/>
      <c r="DJ14" s="131"/>
      <c r="DK14" s="130"/>
      <c r="DL14" s="130"/>
      <c r="DM14" s="130"/>
      <c r="DN14" s="130"/>
      <c r="DO14" s="131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</row>
    <row r="15" spans="1:173" ht="17.100000000000001" customHeight="1">
      <c r="A15" s="27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>
        <f>'Raw Adj (NEAM)'!T12/'Population (NEAM)'!P11*10^5</f>
        <v>1.2947218505890985</v>
      </c>
      <c r="AR15" s="130">
        <f>'Raw Adj (NEAM)'!T13/'Population (NEAM)'!P12*10^5</f>
        <v>0.41645323438404486</v>
      </c>
      <c r="AS15" s="130">
        <f>'Raw Adj (NEAM)'!T14/'Population (NEAM)'!P13*10^5</f>
        <v>0.798942200526503</v>
      </c>
      <c r="AT15" s="130">
        <f>'Raw Adj (NEAM)'!T15/'Population (NEAM)'!P14*10^5</f>
        <v>0.77157517071100645</v>
      </c>
      <c r="AU15" s="130">
        <f>'Raw Adj (NEAM)'!T16/'Population (NEAM)'!P15*10^5</f>
        <v>1.1152872422292361</v>
      </c>
      <c r="AV15" s="130">
        <f>'Raw Adj (NEAM)'!T17/'Population (NEAM)'!P16*10^5</f>
        <v>1.0779075658332045</v>
      </c>
      <c r="AW15" s="130">
        <f>'Raw Adj (NEAM)'!T18/'Population (NEAM)'!P17*10^5</f>
        <v>2.4342407255428355</v>
      </c>
      <c r="AX15" s="130">
        <f>'Raw Adj (NEAM)'!T19/'Population (NEAM)'!P18*10^5</f>
        <v>1.7047507995281248</v>
      </c>
      <c r="AY15" s="130">
        <f>'Raw Adj (NEAM)'!T20/'Population (NEAM)'!P19*10^5</f>
        <v>1.3316421478056202</v>
      </c>
      <c r="AZ15" s="130">
        <f>'Raw Adj (NEAM)'!T21/'Population (NEAM)'!P20*10^5</f>
        <v>1.9564813335376772</v>
      </c>
      <c r="BA15" s="130">
        <f>'Raw Adj (NEAM)'!T22/'Population (NEAM)'!P21*10^5</f>
        <v>0.6166501712745851</v>
      </c>
      <c r="BB15" s="130">
        <f>'Raw Adj (NEAM)'!T23/'Population (NEAM)'!P22*10^5</f>
        <v>0.29684468937429592</v>
      </c>
      <c r="BC15" s="130">
        <f>'Raw Adj (NEAM)'!T24/'Population (NEAM)'!P23*10^5</f>
        <v>0.58765731586345671</v>
      </c>
      <c r="BD15" s="130">
        <f>'Raw Adj (NEAM)'!T25/'Population (NEAM)'!P24*10^5</f>
        <v>0.28652474141142081</v>
      </c>
      <c r="BE15" s="130">
        <f>'Raw Adj (NEAM)'!T26/'Population (NEAM)'!P25*10^5</f>
        <v>1.1194256450900173</v>
      </c>
      <c r="BF15" s="130">
        <f>'Raw Adj (NEAM)'!T27/'Population (NEAM)'!P26*10^5</f>
        <v>1.6974696103430218</v>
      </c>
      <c r="BG15" s="130">
        <f>'Raw Adj (NEAM)'!T28/'Population (NEAM)'!P27*10^5</f>
        <v>0.84525018701160382</v>
      </c>
      <c r="BH15" s="130">
        <f>'Raw Adj (NEAM)'!T29/'Population (NEAM)'!P28*10^5</f>
        <v>1.9188638571575811</v>
      </c>
      <c r="BI15" s="130">
        <f>'Raw Adj (NEAM)'!T30/'Population (NEAM)'!P29*10^5</f>
        <v>0.53622048742978534</v>
      </c>
      <c r="BJ15" s="130">
        <f>'Raw Adj (NEAM)'!T31/'Population (NEAM)'!P30*10^5</f>
        <v>2.3599667821564485</v>
      </c>
      <c r="BK15" s="130">
        <f>'Raw Adj (NEAM)'!T32/'Population (NEAM)'!P31*10^5</f>
        <v>1.514294944273946</v>
      </c>
      <c r="BL15" s="130">
        <f>'Raw Adj (NEAM)'!T33/'Population (NEAM)'!P32*10^5</f>
        <v>0.98296352197795833</v>
      </c>
      <c r="BM15" s="130">
        <f>'Raw Adj (NEAM)'!T34/'Population (NEAM)'!P33*10^5</f>
        <v>1.449325423559316</v>
      </c>
      <c r="BN15" s="130">
        <f>'Raw Adj (NEAM)'!T35/'Population (NEAM)'!P34*10^5</f>
        <v>1.6684208920617485</v>
      </c>
      <c r="BO15" s="130">
        <f>'Raw Adj (NEAM)'!T36/'Population (NEAM)'!P35*10^5</f>
        <v>0.23480087007810416</v>
      </c>
      <c r="BP15" s="130">
        <f>'Raw Adj (NEAM)'!T37/'Population (NEAM)'!P36*10^5</f>
        <v>0.23409390442882255</v>
      </c>
      <c r="BQ15" s="130">
        <f>'Raw Adj (NEAM)'!T38/'Population (NEAM)'!P37*10^5</f>
        <v>2.1112938031884756</v>
      </c>
      <c r="BR15" s="130">
        <f>'Raw Adj (NEAM)'!T39/'Population (NEAM)'!P38*10^5</f>
        <v>1.3935136121893423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>
        <f>'Raw Adj (NEAM)'!T54/'Population (NEAM)'!P53*10^5</f>
        <v>1.5941604132772307</v>
      </c>
      <c r="CH15" s="130">
        <f>'Raw Adj (NEAM)'!T55/'Population (NEAM)'!P54*10^5</f>
        <v>1.2752429793319549</v>
      </c>
      <c r="CI15" s="130">
        <f>'Raw Adj (NEAM)'!T56/'Population (NEAM)'!P55*10^5</f>
        <v>0.36066058592918793</v>
      </c>
      <c r="CJ15" s="130">
        <f>'Raw Adj (NEAM)'!T57/'Population (NEAM)'!P56*10^5</f>
        <v>0.88960531770474693</v>
      </c>
      <c r="CK15" s="130">
        <f>'Raw Adj (NEAM)'!T58/'Population (NEAM)'!P57*10^5</f>
        <v>0.52566838735452126</v>
      </c>
      <c r="CL15" s="130">
        <f>'Raw Adj (NEAM)'!T59/'Population (NEAM)'!P58*10^5</f>
        <v>1.198336708648396</v>
      </c>
      <c r="CM15" s="130">
        <f>'Raw Adj (NEAM)'!T52/'Population (NEAM)'!P51*10^5</f>
        <v>0</v>
      </c>
      <c r="CN15" s="130">
        <f>'Raw Adj (NEAM)'!T53/'Population (NEAM)'!P52*10^5</f>
        <v>0</v>
      </c>
      <c r="CO15" s="130">
        <f>'Raw Adj (NEAM)'!T54/'Population (NEAM)'!P53*10^5</f>
        <v>1.5941604132772307</v>
      </c>
      <c r="CP15" s="131">
        <f>'Raw Adj (NEAM)'!T55/'Population (NEAM)'!P54*10^5</f>
        <v>1.2752429793319549</v>
      </c>
      <c r="CQ15" s="132">
        <f>'Raw Adj (NEAM)'!T56/'Population (NEAM)'!P55*10^5</f>
        <v>0.36066058592918793</v>
      </c>
      <c r="CR15" s="132">
        <f>'Raw Adj (NEAM)'!T57/'Population (NEAM)'!P56*10^5</f>
        <v>0.88960531770474693</v>
      </c>
      <c r="CS15" s="132">
        <f>'Raw Adj (NEAM)'!T58/'Population (NEAM)'!P57*10^5</f>
        <v>0.52566838735452126</v>
      </c>
      <c r="CT15" s="132">
        <f>'Raw Adj (NEAM)'!T59/'Population (NEAM)'!P58*10^5</f>
        <v>1.198336708648396</v>
      </c>
      <c r="CU15" s="133">
        <f>'Raw Adj (NEAM)'!T60/'Population (NEAM)'!P59*10^5</f>
        <v>0.47222528294164873</v>
      </c>
      <c r="CV15" s="130"/>
      <c r="CW15" s="130"/>
      <c r="CX15" s="130"/>
      <c r="CY15" s="130"/>
      <c r="CZ15" s="131"/>
      <c r="DA15" s="130"/>
      <c r="DB15" s="130"/>
      <c r="DC15" s="130"/>
      <c r="DD15" s="130"/>
      <c r="DE15" s="131"/>
      <c r="DF15" s="130"/>
      <c r="DG15" s="130"/>
      <c r="DH15" s="130"/>
      <c r="DI15" s="130"/>
      <c r="DJ15" s="131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</row>
    <row r="16" spans="1:173" ht="17.100000000000001" customHeight="1">
      <c r="A16" s="27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>
        <f>'Raw Adj (NEAM)'!U12/'Population (NEAM)'!Q11*10^5</f>
        <v>1.184595519859744</v>
      </c>
      <c r="AM16" s="130">
        <f>'Raw Adj (NEAM)'!U13/'Population (NEAM)'!Q12*10^5</f>
        <v>1.1421522717408683</v>
      </c>
      <c r="AN16" s="130">
        <f>'Raw Adj (NEAM)'!U14/'Population (NEAM)'!Q13*10^5</f>
        <v>1.6684277848840443</v>
      </c>
      <c r="AO16" s="130">
        <f>'Raw Adj (NEAM)'!U15/'Population (NEAM)'!Q14*10^5</f>
        <v>1.0785915751212065</v>
      </c>
      <c r="AP16" s="130">
        <f>'Raw Adj (NEAM)'!U16/'Population (NEAM)'!Q15*10^5</f>
        <v>0.5215314248760059</v>
      </c>
      <c r="AQ16" s="130">
        <f>'Raw Adj (NEAM)'!U17/'Population (NEAM)'!Q16*10^5</f>
        <v>0.50803714767623809</v>
      </c>
      <c r="AR16" s="130">
        <f>'Raw Adj (NEAM)'!U18/'Population (NEAM)'!Q17*10^5</f>
        <v>0</v>
      </c>
      <c r="AS16" s="130">
        <f>'Raw Adj (NEAM)'!U19/'Population (NEAM)'!Q18*10^5</f>
        <v>2.3873071652637257</v>
      </c>
      <c r="AT16" s="130">
        <f>'Raw Adj (NEAM)'!U20/'Population (NEAM)'!Q19*10^5</f>
        <v>2.2973506951783205</v>
      </c>
      <c r="AU16" s="130">
        <f>'Raw Adj (NEAM)'!U21/'Population (NEAM)'!Q20*10^5</f>
        <v>0</v>
      </c>
      <c r="AV16" s="130">
        <f>'Raw Adj (NEAM)'!U22/'Population (NEAM)'!Q21*10^5</f>
        <v>0.85549785697786829</v>
      </c>
      <c r="AW16" s="130">
        <f>'Raw Adj (NEAM)'!U23/'Population (NEAM)'!Q22*10^5</f>
        <v>1.661122669756355</v>
      </c>
      <c r="AX16" s="130">
        <f>'Raw Adj (NEAM)'!U24/'Population (NEAM)'!Q23*10^5</f>
        <v>2.0469764724618211</v>
      </c>
      <c r="AY16" s="130">
        <f>'Raw Adj (NEAM)'!U25/'Population (NEAM)'!Q24*10^5</f>
        <v>0.81753247443371568</v>
      </c>
      <c r="AZ16" s="130">
        <f>'Raw Adj (NEAM)'!U26/'Population (NEAM)'!Q25*10^5</f>
        <v>1.2155374863657211</v>
      </c>
      <c r="BA16" s="130">
        <f>'Raw Adj (NEAM)'!U27/'Population (NEAM)'!Q26*10^5</f>
        <v>2.3088085278151786</v>
      </c>
      <c r="BB16" s="130">
        <f>'Raw Adj (NEAM)'!U28/'Population (NEAM)'!Q27*10^5</f>
        <v>1.8573351178609145</v>
      </c>
      <c r="BC16" s="130">
        <f>'Raw Adj (NEAM)'!U29/'Population (NEAM)'!Q28*10^5</f>
        <v>2.22257701136737</v>
      </c>
      <c r="BD16" s="130">
        <f>'Raw Adj (NEAM)'!U30/'Population (NEAM)'!Q29*10^5</f>
        <v>2.9098421774349017</v>
      </c>
      <c r="BE16" s="130">
        <f>'Raw Adj (NEAM)'!U31/'Population (NEAM)'!Q30*10^5</f>
        <v>0.35879639596196189</v>
      </c>
      <c r="BF16" s="130">
        <f>'Raw Adj (NEAM)'!U32/'Population (NEAM)'!Q31*10^5</f>
        <v>1.0914925432867753</v>
      </c>
      <c r="BG16" s="130">
        <f>'Raw Adj (NEAM)'!U33/'Population (NEAM)'!Q32*10^5</f>
        <v>1.4103014766209037</v>
      </c>
      <c r="BH16" s="130">
        <f>'Raw Adj (NEAM)'!U34/'Population (NEAM)'!Q33*10^5</f>
        <v>3.3878758763587928</v>
      </c>
      <c r="BI16" s="130">
        <f>'Raw Adj (NEAM)'!U35/'Population (NEAM)'!Q34*10^5</f>
        <v>1.3122743913261288</v>
      </c>
      <c r="BJ16" s="130">
        <f>'Raw Adj (NEAM)'!U36/'Population (NEAM)'!Q35*10^5</f>
        <v>1.9139702281931004</v>
      </c>
      <c r="BK16" s="130">
        <f>'Raw Adj (NEAM)'!U37/'Population (NEAM)'!Q36*10^5</f>
        <v>1.8420090424223894</v>
      </c>
      <c r="BL16" s="130">
        <f>'Raw Adj (NEAM)'!U38/'Population (NEAM)'!Q37*10^5</f>
        <v>1.7960404492256372</v>
      </c>
      <c r="BM16" s="130">
        <f>'Raw Adj (NEAM)'!U39/'Population (NEAM)'!Q38*10^5</f>
        <v>1.7582005403536327</v>
      </c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>
        <f>'Raw Adj (NEAM)'!U54/'Population (NEAM)'!Q53*10^5</f>
        <v>0.2059799692719082</v>
      </c>
      <c r="CC16" s="130">
        <f>'Raw Adj (NEAM)'!U55/'Population (NEAM)'!Q54*10^5</f>
        <v>1.268254944608965</v>
      </c>
      <c r="CD16" s="130">
        <f>'Raw Adj (NEAM)'!U56/'Population (NEAM)'!Q55*10^5</f>
        <v>1.2352058367593142</v>
      </c>
      <c r="CE16" s="130">
        <f>'Raw Adj (NEAM)'!U57/'Population (NEAM)'!Q56*10^5</f>
        <v>1.2068476535864496</v>
      </c>
      <c r="CF16" s="130">
        <f>'Raw Adj (NEAM)'!U58/'Population (NEAM)'!Q57*10^5</f>
        <v>1.5782952832645458</v>
      </c>
      <c r="CG16" s="130">
        <f>'Raw Adj (NEAM)'!U59/'Population (NEAM)'!Q58*10^5</f>
        <v>0.77958424772069057</v>
      </c>
      <c r="CH16" s="130">
        <f>'Raw Adj (NEAM)'!U52/'Population (NEAM)'!Q51*10^5</f>
        <v>0</v>
      </c>
      <c r="CI16" s="131">
        <f>'Raw Adj (NEAM)'!U53/'Population (NEAM)'!Q52*10^5</f>
        <v>0</v>
      </c>
      <c r="CJ16" s="131">
        <f>'Raw Adj (NEAM)'!U54/'Population (NEAM)'!Q53*10^5</f>
        <v>0.2059799692719082</v>
      </c>
      <c r="CK16" s="131">
        <f>'Raw Adj (NEAM)'!U55/'Population (NEAM)'!Q54*10^5</f>
        <v>1.268254944608965</v>
      </c>
      <c r="CL16" s="133">
        <f>'Raw Adj (NEAM)'!U56/'Population (NEAM)'!Q55*10^5</f>
        <v>1.2352058367593142</v>
      </c>
      <c r="CM16" s="133">
        <f>'Raw Adj (NEAM)'!U57/'Population (NEAM)'!Q56*10^5</f>
        <v>1.2068476535864496</v>
      </c>
      <c r="CN16" s="133">
        <f>'Raw Adj (NEAM)'!U58/'Population (NEAM)'!Q57*10^5</f>
        <v>1.5782952832645458</v>
      </c>
      <c r="CO16" s="133">
        <f>'Raw Adj (NEAM)'!U59/'Population (NEAM)'!Q58*10^5</f>
        <v>0.77958424772069057</v>
      </c>
      <c r="CP16" s="133">
        <f>'Raw Adj (NEAM)'!U60/'Population (NEAM)'!Q59*10^5</f>
        <v>0.77511418400823162</v>
      </c>
      <c r="CQ16" s="130"/>
      <c r="CR16" s="130"/>
      <c r="CS16" s="130"/>
      <c r="CT16" s="130"/>
      <c r="CU16" s="131"/>
      <c r="CV16" s="130"/>
      <c r="CW16" s="130"/>
      <c r="CX16" s="130"/>
      <c r="CY16" s="130"/>
      <c r="CZ16" s="131"/>
      <c r="DA16" s="130"/>
      <c r="DB16" s="130"/>
      <c r="DC16" s="130"/>
      <c r="DD16" s="130"/>
      <c r="DE16" s="131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</row>
    <row r="17" spans="1:173" ht="17.100000000000001" customHeight="1">
      <c r="A17" s="27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>
        <f>'Raw Adj (NEAM)'!V12/'Population (NEAM)'!R11*10^5</f>
        <v>0</v>
      </c>
      <c r="AH17" s="130">
        <f>'Raw Adj (NEAM)'!V13/'Population (NEAM)'!R12*10^5</f>
        <v>2.8028476932563482</v>
      </c>
      <c r="AI17" s="130">
        <f>'Raw Adj (NEAM)'!V14/'Population (NEAM)'!R13*10^5</f>
        <v>2.6677100377036354</v>
      </c>
      <c r="AJ17" s="130">
        <f>'Raw Adj (NEAM)'!V15/'Population (NEAM)'!R14*10^5</f>
        <v>0.84889643463497455</v>
      </c>
      <c r="AK17" s="130">
        <f>'Raw Adj (NEAM)'!V16/'Population (NEAM)'!R15*10^5</f>
        <v>1.6192103111312612</v>
      </c>
      <c r="AL17" s="130">
        <f>'Raw Adj (NEAM)'!V17/'Population (NEAM)'!R16*10^5</f>
        <v>1.5658764210328522</v>
      </c>
      <c r="AM17" s="130">
        <f>'Raw Adj (NEAM)'!V18/'Population (NEAM)'!R17*10^5</f>
        <v>2.277229977455423</v>
      </c>
      <c r="AN17" s="130">
        <f>'Raw Adj (NEAM)'!V19/'Population (NEAM)'!R18*10^5</f>
        <v>0.74475136475687598</v>
      </c>
      <c r="AO17" s="130">
        <f>'Raw Adj (NEAM)'!V20/'Population (NEAM)'!R19*10^5</f>
        <v>1.4492753623188406</v>
      </c>
      <c r="AP17" s="130">
        <f>'Raw Adj (NEAM)'!V21/'Population (NEAM)'!R20*10^5</f>
        <v>0.70631445119367142</v>
      </c>
      <c r="AQ17" s="130">
        <f>'Raw Adj (NEAM)'!V22/'Population (NEAM)'!R21*10^5</f>
        <v>0.67310151717081967</v>
      </c>
      <c r="AR17" s="130">
        <f>'Raw Adj (NEAM)'!V23/'Population (NEAM)'!R22*10^5</f>
        <v>0.64891200169236252</v>
      </c>
      <c r="AS17" s="130">
        <f>'Raw Adj (NEAM)'!V24/'Population (NEAM)'!R23*10^5</f>
        <v>1.87198376615678</v>
      </c>
      <c r="AT17" s="130">
        <f>'Raw Adj (NEAM)'!V25/'Population (NEAM)'!R24*10^5</f>
        <v>0</v>
      </c>
      <c r="AU17" s="130">
        <f>'Raw Adj (NEAM)'!V26/'Population (NEAM)'!R25*10^5</f>
        <v>2.3942289505376237</v>
      </c>
      <c r="AV17" s="130">
        <f>'Raw Adj (NEAM)'!V27/'Population (NEAM)'!R26*10^5</f>
        <v>5.2633949014078416</v>
      </c>
      <c r="AW17" s="130">
        <f>'Raw Adj (NEAM)'!V28/'Population (NEAM)'!R27*10^5</f>
        <v>0.56720081858422133</v>
      </c>
      <c r="AX17" s="130">
        <f>'Raw Adj (NEAM)'!V29/'Population (NEAM)'!R28*10^5</f>
        <v>1.6659706611460101</v>
      </c>
      <c r="AY17" s="130">
        <f>'Raw Adj (NEAM)'!V30/'Population (NEAM)'!R29*10^5</f>
        <v>1.6663759766351869</v>
      </c>
      <c r="AZ17" s="130">
        <f>'Raw Adj (NEAM)'!V31/'Population (NEAM)'!R30*10^5</f>
        <v>1.0980118299794561</v>
      </c>
      <c r="BA17" s="130">
        <f>'Raw Adj (NEAM)'!V32/'Population (NEAM)'!R31*10^5</f>
        <v>4.1493991151406382</v>
      </c>
      <c r="BB17" s="130">
        <f>'Raw Adj (NEAM)'!V33/'Population (NEAM)'!R32*10^5</f>
        <v>1.9988546562819505</v>
      </c>
      <c r="BC17" s="130">
        <f>'Raw Adj (NEAM)'!V34/'Population (NEAM)'!R33*10^5</f>
        <v>1.0031352993782066</v>
      </c>
      <c r="BD17" s="130">
        <f>'Raw Adj (NEAM)'!V35/'Population (NEAM)'!R34*10^5</f>
        <v>3.4203787141037361</v>
      </c>
      <c r="BE17" s="130">
        <f>'Raw Adj (NEAM)'!V36/'Population (NEAM)'!R35*10^5</f>
        <v>2.8610802485325038</v>
      </c>
      <c r="BF17" s="130">
        <f>'Raw Adj (NEAM)'!V37/'Population (NEAM)'!R36*10^5</f>
        <v>0</v>
      </c>
      <c r="BG17" s="130">
        <f>'Raw Adj (NEAM)'!V38/'Population (NEAM)'!R37*10^5</f>
        <v>3.1585497203104218</v>
      </c>
      <c r="BH17" s="130">
        <f>'Raw Adj (NEAM)'!V39/'Population (NEAM)'!R38*10^5</f>
        <v>2.1628234015761794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>
        <f>'Raw Adj (NEAM)'!V54/'Population (NEAM)'!R53*10^5</f>
        <v>2.0962973100612388</v>
      </c>
      <c r="BX17" s="130">
        <f>'Raw Adj (NEAM)'!V55/'Population (NEAM)'!R54*10^5</f>
        <v>1.1516160051592399</v>
      </c>
      <c r="BY17" s="130">
        <f>'Raw Adj (NEAM)'!V56/'Population (NEAM)'!R55*10^5</f>
        <v>1.4144631687935476</v>
      </c>
      <c r="BZ17" s="130">
        <f>'Raw Adj (NEAM)'!V57/'Population (NEAM)'!R56*10^5</f>
        <v>0.8341396683460679</v>
      </c>
      <c r="CA17" s="130">
        <f>'Raw Adj (NEAM)'!V58/'Population (NEAM)'!R57*10^5</f>
        <v>1.6347437539165734</v>
      </c>
      <c r="CB17" s="130">
        <f>'Raw Adj (NEAM)'!V59/'Population (NEAM)'!R58*10^5</f>
        <v>0.53234671741705375</v>
      </c>
      <c r="CC17" s="130">
        <f>'Raw Adj (NEAM)'!V52/'Population (NEAM)'!R51*10^5</f>
        <v>0</v>
      </c>
      <c r="CD17" s="130">
        <f>'Raw Adj (NEAM)'!V53/'Population (NEAM)'!R52*10^5</f>
        <v>0</v>
      </c>
      <c r="CE17" s="131">
        <f>'Raw Adj (NEAM)'!V54/'Population (NEAM)'!R53*10^5</f>
        <v>2.0962973100612388</v>
      </c>
      <c r="CF17" s="131">
        <f>'Raw Adj (NEAM)'!V55/'Population (NEAM)'!R54*10^5</f>
        <v>1.1516160051592399</v>
      </c>
      <c r="CG17" s="133">
        <f>'Raw Adj (NEAM)'!V56/'Population (NEAM)'!R55*10^5</f>
        <v>1.4144631687935476</v>
      </c>
      <c r="CH17" s="133">
        <f>'Raw Adj (NEAM)'!V57/'Population (NEAM)'!R56*10^5</f>
        <v>0.8341396683460679</v>
      </c>
      <c r="CI17" s="133">
        <f>'Raw Adj (NEAM)'!V58/'Population (NEAM)'!R57*10^5</f>
        <v>1.6347437539165734</v>
      </c>
      <c r="CJ17" s="133">
        <f>'Raw Adj (NEAM)'!V59/'Population (NEAM)'!R58*10^5</f>
        <v>0.53234671741705375</v>
      </c>
      <c r="CK17" s="133">
        <f>'Raw Adj (NEAM)'!V60/'Population (NEAM)'!R59*10^5</f>
        <v>0.52472504407690379</v>
      </c>
      <c r="CL17" s="130"/>
      <c r="CM17" s="130"/>
      <c r="CN17" s="130"/>
      <c r="CO17" s="130"/>
      <c r="CP17" s="131"/>
      <c r="CQ17" s="130"/>
      <c r="CR17" s="130"/>
      <c r="CS17" s="130"/>
      <c r="CT17" s="130"/>
      <c r="CU17" s="131"/>
      <c r="CV17" s="130"/>
      <c r="CW17" s="130"/>
      <c r="CX17" s="130"/>
      <c r="CY17" s="130"/>
      <c r="CZ17" s="131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</row>
    <row r="18" spans="1:173" ht="17.100000000000001" customHeight="1">
      <c r="A18" s="27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>
        <f>'Raw Adj (NEAM)'!W12/'Population (NEAM)'!S11*10^5</f>
        <v>0</v>
      </c>
      <c r="AC18" s="130">
        <f>'Raw Adj (NEAM)'!W13/'Population (NEAM)'!S12*10^5</f>
        <v>3.5555555555555554</v>
      </c>
      <c r="AD18" s="130">
        <f>'Raw Adj (NEAM)'!W14/'Population (NEAM)'!S13*10^5</f>
        <v>1.7307625739901</v>
      </c>
      <c r="AE18" s="130">
        <f>'Raw Adj (NEAM)'!W15/'Population (NEAM)'!S14*10^5</f>
        <v>1.6819726174857872</v>
      </c>
      <c r="AF18" s="130">
        <f>'Raw Adj (NEAM)'!W16/'Population (NEAM)'!S15*10^5</f>
        <v>1.6342272556421693</v>
      </c>
      <c r="AG18" s="130">
        <f>'Raw Adj (NEAM)'!W17/'Population (NEAM)'!S16*10^5</f>
        <v>3.1365660874474628</v>
      </c>
      <c r="AH18" s="130">
        <f>'Raw Adj (NEAM)'!W18/'Population (NEAM)'!S17*10^5</f>
        <v>3.0069761847486167</v>
      </c>
      <c r="AI18" s="130">
        <f>'Raw Adj (NEAM)'!W19/'Population (NEAM)'!S18*10^5</f>
        <v>0</v>
      </c>
      <c r="AJ18" s="130">
        <f>'Raw Adj (NEAM)'!W20/'Population (NEAM)'!S19*10^5</f>
        <v>1.3695065667839876</v>
      </c>
      <c r="AK18" s="130">
        <f>'Raw Adj (NEAM)'!W21/'Population (NEAM)'!S20*10^5</f>
        <v>1.3061480388187197</v>
      </c>
      <c r="AL18" s="130">
        <f>'Raw Adj (NEAM)'!W22/'Population (NEAM)'!S21*10^5</f>
        <v>4.9197466330483985</v>
      </c>
      <c r="AM18" s="130">
        <f>'Raw Adj (NEAM)'!W23/'Population (NEAM)'!S22*10^5</f>
        <v>2.3364540571356476</v>
      </c>
      <c r="AN18" s="130">
        <f>'Raw Adj (NEAM)'!W24/'Population (NEAM)'!S23*10^5</f>
        <v>3.4185346109536687</v>
      </c>
      <c r="AO18" s="130">
        <f>'Raw Adj (NEAM)'!W25/'Population (NEAM)'!S24*10^5</f>
        <v>0</v>
      </c>
      <c r="AP18" s="130">
        <f>'Raw Adj (NEAM)'!W26/'Population (NEAM)'!S25*10^5</f>
        <v>1.0393530235299131</v>
      </c>
      <c r="AQ18" s="130">
        <f>'Raw Adj (NEAM)'!W27/'Population (NEAM)'!S26*10^5</f>
        <v>0.99091037909258373</v>
      </c>
      <c r="AR18" s="130">
        <f>'Raw Adj (NEAM)'!W28/'Population (NEAM)'!S27*10^5</f>
        <v>0.96341062776799913</v>
      </c>
      <c r="AS18" s="130">
        <f>'Raw Adj (NEAM)'!W29/'Population (NEAM)'!S28*10^5</f>
        <v>0.92206605496804572</v>
      </c>
      <c r="AT18" s="130">
        <f>'Raw Adj (NEAM)'!W30/'Population (NEAM)'!S29*10^5</f>
        <v>1.7920890023082108</v>
      </c>
      <c r="AU18" s="130">
        <f>'Raw Adj (NEAM)'!W31/'Population (NEAM)'!S30*10^5</f>
        <v>0.8859922847791839</v>
      </c>
      <c r="AV18" s="130">
        <f>'Raw Adj (NEAM)'!W32/'Population (NEAM)'!S31*10^5</f>
        <v>5.2202056761036379</v>
      </c>
      <c r="AW18" s="130">
        <f>'Raw Adj (NEAM)'!W33/'Population (NEAM)'!S32*10^5</f>
        <v>0</v>
      </c>
      <c r="AX18" s="130">
        <f>'Raw Adj (NEAM)'!W34/'Population (NEAM)'!S33*10^5</f>
        <v>1.6510177699042576</v>
      </c>
      <c r="AY18" s="130">
        <f>'Raw Adj (NEAM)'!W35/'Population (NEAM)'!S34*10^5</f>
        <v>1.6372802155970592</v>
      </c>
      <c r="AZ18" s="130">
        <f>'Raw Adj (NEAM)'!W36/'Population (NEAM)'!S35*10^5</f>
        <v>2.3932109392076555</v>
      </c>
      <c r="BA18" s="130">
        <f>'Raw Adj (NEAM)'!W37/'Population (NEAM)'!S36*10^5</f>
        <v>2.2635871820603168</v>
      </c>
      <c r="BB18" s="130">
        <f>'Raw Adj (NEAM)'!W38/'Population (NEAM)'!S37*10^5</f>
        <v>1.4487913820093432</v>
      </c>
      <c r="BC18" s="130">
        <f>'Raw Adj (NEAM)'!W39/'Population (NEAM)'!S38*10^5</f>
        <v>1.4211600787606915</v>
      </c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f>'Raw Adj (NEAM)'!W54/'Population (NEAM)'!S53*10^5</f>
        <v>0.43686722512860282</v>
      </c>
      <c r="BS18" s="130">
        <f>'Raw Adj (NEAM)'!W55/'Population (NEAM)'!S54*10^5</f>
        <v>2.7116683087324756</v>
      </c>
      <c r="BT18" s="130">
        <f>'Raw Adj (NEAM)'!W56/'Population (NEAM)'!S55*10^5</f>
        <v>1.7497659688016729</v>
      </c>
      <c r="BU18" s="130">
        <f>'Raw Adj (NEAM)'!W57/'Population (NEAM)'!S56*10^5</f>
        <v>2.0971658900162322</v>
      </c>
      <c r="BV18" s="130">
        <f>'Raw Adj (NEAM)'!W58/'Population (NEAM)'!S57*10^5</f>
        <v>1.2034756376415086</v>
      </c>
      <c r="BW18" s="130">
        <f>'Raw Adj (NEAM)'!W59/'Population (NEAM)'!S58*10^5</f>
        <v>1.5339011324025111</v>
      </c>
      <c r="BX18" s="130">
        <f>'Raw Adj (NEAM)'!W52/'Population (NEAM)'!S51*10^5</f>
        <v>0</v>
      </c>
      <c r="BY18" s="130">
        <f>'Raw Adj (NEAM)'!W53/'Population (NEAM)'!S52*10^5</f>
        <v>0</v>
      </c>
      <c r="BZ18" s="130">
        <f>'Raw Adj (NEAM)'!W54/'Population (NEAM)'!S53*10^5</f>
        <v>0.43686722512860282</v>
      </c>
      <c r="CA18" s="131">
        <f>'Raw Adj (NEAM)'!W55/'Population (NEAM)'!S54*10^5</f>
        <v>2.7116683087324756</v>
      </c>
      <c r="CB18" s="133">
        <f>'Raw Adj (NEAM)'!W56/'Population (NEAM)'!S55*10^5</f>
        <v>1.7497659688016729</v>
      </c>
      <c r="CC18" s="133">
        <f>'Raw Adj (NEAM)'!W57/'Population (NEAM)'!S56*10^5</f>
        <v>2.0971658900162322</v>
      </c>
      <c r="CD18" s="133">
        <f>'Raw Adj (NEAM)'!W58/'Population (NEAM)'!S57*10^5</f>
        <v>1.2034756376415086</v>
      </c>
      <c r="CE18" s="133">
        <f>'Raw Adj (NEAM)'!W59/'Population (NEAM)'!S58*10^5</f>
        <v>1.5339011324025111</v>
      </c>
      <c r="CF18" s="133">
        <f>'Raw Adj (NEAM)'!W60/'Population (NEAM)'!S59*10^5</f>
        <v>1.5031999368656026</v>
      </c>
      <c r="CG18" s="130"/>
      <c r="CH18" s="130"/>
      <c r="CI18" s="130"/>
      <c r="CJ18" s="130"/>
      <c r="CK18" s="131"/>
      <c r="CL18" s="130"/>
      <c r="CM18" s="130"/>
      <c r="CN18" s="130"/>
      <c r="CO18" s="130"/>
      <c r="CP18" s="131"/>
      <c r="CQ18" s="130"/>
      <c r="CR18" s="130"/>
      <c r="CS18" s="130"/>
      <c r="CT18" s="130"/>
      <c r="CU18" s="131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</row>
    <row r="19" spans="1:173" ht="17.100000000000001" customHeight="1">
      <c r="A19" s="27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>
        <f>'Raw Adj (NEAM)'!X12/'Population (NEAM)'!T11*10^5</f>
        <v>0</v>
      </c>
      <c r="X19" s="130">
        <f>'Raw Adj (NEAM)'!X13/'Population (NEAM)'!T12*10^5</f>
        <v>0</v>
      </c>
      <c r="Y19" s="130">
        <f>'Raw Adj (NEAM)'!X14/'Population (NEAM)'!T13*10^5</f>
        <v>3.8468936333910366</v>
      </c>
      <c r="Z19" s="130">
        <f>'Raw Adj (NEAM)'!X15/'Population (NEAM)'!T14*10^5</f>
        <v>3.637289491870658</v>
      </c>
      <c r="AA19" s="130">
        <f>'Raw Adj (NEAM)'!X16/'Population (NEAM)'!T15*10^5</f>
        <v>3.4258307639602603</v>
      </c>
      <c r="AB19" s="130">
        <f>'Raw Adj (NEAM)'!X17/'Population (NEAM)'!T16*10^5</f>
        <v>0</v>
      </c>
      <c r="AC19" s="130">
        <f>'Raw Adj (NEAM)'!X18/'Population (NEAM)'!T17*10^5</f>
        <v>0</v>
      </c>
      <c r="AD19" s="130">
        <f>'Raw Adj (NEAM)'!X19/'Population (NEAM)'!T18*10^5</f>
        <v>3.173092178327781</v>
      </c>
      <c r="AE19" s="130">
        <f>'Raw Adj (NEAM)'!X20/'Population (NEAM)'!T19*10^5</f>
        <v>3.1067478563439792</v>
      </c>
      <c r="AF19" s="130">
        <f>'Raw Adj (NEAM)'!X21/'Population (NEAM)'!T20*10^5</f>
        <v>0</v>
      </c>
      <c r="AG19" s="130">
        <f>'Raw Adj (NEAM)'!X22/'Population (NEAM)'!T21*10^5</f>
        <v>0</v>
      </c>
      <c r="AH19" s="130">
        <f>'Raw Adj (NEAM)'!X23/'Population (NEAM)'!T22*10^5</f>
        <v>10.423181154888471</v>
      </c>
      <c r="AI19" s="130">
        <f>'Raw Adj (NEAM)'!X24/'Population (NEAM)'!T23*10^5</f>
        <v>4.9258414568668698</v>
      </c>
      <c r="AJ19" s="130">
        <f>'Raw Adj (NEAM)'!X25/'Population (NEAM)'!T24*10^5</f>
        <v>2.3391101557145628</v>
      </c>
      <c r="AK19" s="130">
        <f>'Raw Adj (NEAM)'!X26/'Population (NEAM)'!T25*10^5</f>
        <v>2.1752986141172528</v>
      </c>
      <c r="AL19" s="130">
        <f>'Raw Adj (NEAM)'!X27/'Population (NEAM)'!T26*10^5</f>
        <v>2.0662437754406264</v>
      </c>
      <c r="AM19" s="130">
        <f>'Raw Adj (NEAM)'!X28/'Population (NEAM)'!T27*10^5</f>
        <v>1.9758003967407196</v>
      </c>
      <c r="AN19" s="130">
        <f>'Raw Adj (NEAM)'!X29/'Population (NEAM)'!T28*10^5</f>
        <v>1.9154372751755497</v>
      </c>
      <c r="AO19" s="130">
        <f>'Raw Adj (NEAM)'!X30/'Population (NEAM)'!T29*10^5</f>
        <v>1.8504297623122969</v>
      </c>
      <c r="AP19" s="130">
        <f>'Raw Adj (NEAM)'!X31/'Population (NEAM)'!T30*10^5</f>
        <v>0</v>
      </c>
      <c r="AQ19" s="130">
        <f>'Raw Adj (NEAM)'!X32/'Population (NEAM)'!T31*10^5</f>
        <v>3.1985772728290458</v>
      </c>
      <c r="AR19" s="130">
        <f>'Raw Adj (NEAM)'!X33/'Population (NEAM)'!T32*10^5</f>
        <v>0</v>
      </c>
      <c r="AS19" s="130">
        <f>'Raw Adj (NEAM)'!X34/'Population (NEAM)'!T33*10^5</f>
        <v>0</v>
      </c>
      <c r="AT19" s="130">
        <f>'Raw Adj (NEAM)'!X35/'Population (NEAM)'!T34*10^5</f>
        <v>4.5856204115135757</v>
      </c>
      <c r="AU19" s="130">
        <f>'Raw Adj (NEAM)'!X36/'Population (NEAM)'!T35*10^5</f>
        <v>3.0156906383915505</v>
      </c>
      <c r="AV19" s="130">
        <f>'Raw Adj (NEAM)'!X37/'Population (NEAM)'!T36*10^5</f>
        <v>1.4695185122594581</v>
      </c>
      <c r="AW19" s="130">
        <f>'Raw Adj (NEAM)'!X38/'Population (NEAM)'!T37*10^5</f>
        <v>0</v>
      </c>
      <c r="AX19" s="130">
        <f>'Raw Adj (NEAM)'!X39/'Population (NEAM)'!T38*10^5</f>
        <v>4.0759706584458861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>
        <f>'Raw Adj (NEAM)'!X54/'Population (NEAM)'!T53*10^5</f>
        <v>0</v>
      </c>
      <c r="BN19" s="130">
        <f>'Raw Adj (NEAM)'!X55/'Population (NEAM)'!T54*10^5</f>
        <v>2.4349265869634031</v>
      </c>
      <c r="BO19" s="130">
        <f>'Raw Adj (NEAM)'!X56/'Population (NEAM)'!T55*10^5</f>
        <v>1.5747411519231527</v>
      </c>
      <c r="BP19" s="130">
        <f>'Raw Adj (NEAM)'!X57/'Population (NEAM)'!T56*10^5</f>
        <v>1.5399066816550915</v>
      </c>
      <c r="BQ19" s="130">
        <f>'Raw Adj (NEAM)'!X58/'Population (NEAM)'!T57*10^5</f>
        <v>1.503906396865859</v>
      </c>
      <c r="BR19" s="130">
        <f>'Raw Adj (NEAM)'!X59/'Population (NEAM)'!T58*10^5</f>
        <v>2.9227374358824476</v>
      </c>
      <c r="BS19" s="130">
        <f>'Raw Adj (NEAM)'!X52/'Population (NEAM)'!T51*10^5</f>
        <v>0</v>
      </c>
      <c r="BT19" s="130">
        <f>'Raw Adj (NEAM)'!X53/'Population (NEAM)'!T52*10^5</f>
        <v>0</v>
      </c>
      <c r="BU19" s="130">
        <f>'Raw Adj (NEAM)'!X54/'Population (NEAM)'!T53*10^5</f>
        <v>0</v>
      </c>
      <c r="BV19" s="130">
        <f>'Raw Adj (NEAM)'!X55/'Population (NEAM)'!T54*10^5</f>
        <v>2.4349265869634031</v>
      </c>
      <c r="BW19" s="133">
        <f>'Raw Adj (NEAM)'!X56/'Population (NEAM)'!T55*10^5</f>
        <v>1.5747411519231527</v>
      </c>
      <c r="BX19" s="133">
        <f>'Raw Adj (NEAM)'!X57/'Population (NEAM)'!T56*10^5</f>
        <v>1.5399066816550915</v>
      </c>
      <c r="BY19" s="133">
        <f>'Raw Adj (NEAM)'!X58/'Population (NEAM)'!T57*10^5</f>
        <v>1.503906396865859</v>
      </c>
      <c r="BZ19" s="133">
        <f>'Raw Adj (NEAM)'!X59/'Population (NEAM)'!T58*10^5</f>
        <v>2.9227374358824476</v>
      </c>
      <c r="CA19" s="133">
        <f>'Raw Adj (NEAM)'!X60/'Population (NEAM)'!T59*10^5</f>
        <v>1.5093770046413344</v>
      </c>
      <c r="CB19" s="130"/>
      <c r="CC19" s="130"/>
      <c r="CD19" s="130"/>
      <c r="CE19" s="130"/>
      <c r="CF19" s="131"/>
      <c r="CG19" s="130"/>
      <c r="CH19" s="130"/>
      <c r="CI19" s="130"/>
      <c r="CJ19" s="130"/>
      <c r="CK19" s="131"/>
      <c r="CL19" s="130"/>
      <c r="CM19" s="130"/>
      <c r="CN19" s="130"/>
      <c r="CO19" s="130"/>
      <c r="CP19" s="131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</row>
    <row r="20" spans="1:173" ht="17.100000000000001" customHeight="1">
      <c r="A20" s="27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>
        <f>'Raw Adj (NEAM)'!Y12/'Population (NEAM)'!U11*10^5</f>
        <v>0</v>
      </c>
      <c r="S20" s="130">
        <f>'Raw Adj (NEAM)'!Y13/'Population (NEAM)'!U12*10^5</f>
        <v>0</v>
      </c>
      <c r="T20" s="130">
        <f>'Raw Adj (NEAM)'!Y14/'Population (NEAM)'!U13*10^5</f>
        <v>0</v>
      </c>
      <c r="U20" s="130">
        <f>'Raw Adj (NEAM)'!Y15/'Population (NEAM)'!U14*10^5</f>
        <v>0</v>
      </c>
      <c r="V20" s="130">
        <f>'Raw Adj (NEAM)'!Y16/'Population (NEAM)'!U15*10^5</f>
        <v>10.257462303826033</v>
      </c>
      <c r="W20" s="130">
        <f>'Raw Adj (NEAM)'!Y17/'Population (NEAM)'!U16*10^5</f>
        <v>9.4993825401348921</v>
      </c>
      <c r="X20" s="130">
        <f>'Raw Adj (NEAM)'!Y18/'Population (NEAM)'!U17*10^5</f>
        <v>9.0909090909090917</v>
      </c>
      <c r="Y20" s="130">
        <f>'Raw Adj (NEAM)'!Y19/'Population (NEAM)'!U18*10^5</f>
        <v>8.6737791655824417</v>
      </c>
      <c r="Z20" s="130">
        <f>'Raw Adj (NEAM)'!Y20/'Population (NEAM)'!U19*10^5</f>
        <v>0</v>
      </c>
      <c r="AA20" s="130">
        <f>'Raw Adj (NEAM)'!Y21/'Population (NEAM)'!U20*10^5</f>
        <v>23.114261499345094</v>
      </c>
      <c r="AB20" s="130">
        <f>'Raw Adj (NEAM)'!Y22/'Population (NEAM)'!U21*10^5</f>
        <v>6.6834197722290529</v>
      </c>
      <c r="AC20" s="130">
        <f>'Raw Adj (NEAM)'!Y23/'Population (NEAM)'!U22*10^5</f>
        <v>6.4597396724911986</v>
      </c>
      <c r="AD20" s="130">
        <f>'Raw Adj (NEAM)'!Y24/'Population (NEAM)'!U23*10^5</f>
        <v>0</v>
      </c>
      <c r="AE20" s="130">
        <f>'Raw Adj (NEAM)'!Y25/'Population (NEAM)'!U24*10^5</f>
        <v>12.641825479599254</v>
      </c>
      <c r="AF20" s="130">
        <f>'Raw Adj (NEAM)'!Y26/'Population (NEAM)'!U25*10^5</f>
        <v>0</v>
      </c>
      <c r="AG20" s="130">
        <f>'Raw Adj (NEAM)'!Y27/'Population (NEAM)'!U26*10^5</f>
        <v>5.6935611516935491</v>
      </c>
      <c r="AH20" s="130">
        <f>'Raw Adj (NEAM)'!Y28/'Population (NEAM)'!U27*10^5</f>
        <v>5.4178811750300691</v>
      </c>
      <c r="AI20" s="130">
        <f>'Raw Adj (NEAM)'!Y29/'Population (NEAM)'!U28*10^5</f>
        <v>0</v>
      </c>
      <c r="AJ20" s="130">
        <f>'Raw Adj (NEAM)'!Y30/'Population (NEAM)'!U29*10^5</f>
        <v>14.309358797632278</v>
      </c>
      <c r="AK20" s="130">
        <f>'Raw Adj (NEAM)'!Y31/'Population (NEAM)'!U30*10^5</f>
        <v>8.9923609893395575</v>
      </c>
      <c r="AL20" s="130">
        <f>'Raw Adj (NEAM)'!Y32/'Population (NEAM)'!U31*10^5</f>
        <v>0</v>
      </c>
      <c r="AM20" s="130">
        <f>'Raw Adj (NEAM)'!Y33/'Population (NEAM)'!U32*10^5</f>
        <v>0</v>
      </c>
      <c r="AN20" s="130">
        <f>'Raw Adj (NEAM)'!Y34/'Population (NEAM)'!U33*10^5</f>
        <v>0</v>
      </c>
      <c r="AO20" s="130">
        <f>'Raw Adj (NEAM)'!Y35/'Population (NEAM)'!U34*10^5</f>
        <v>0</v>
      </c>
      <c r="AP20" s="130">
        <f>'Raw Adj (NEAM)'!Y36/'Population (NEAM)'!U35*10^5</f>
        <v>3.7673297166968052</v>
      </c>
      <c r="AQ20" s="130">
        <f>'Raw Adj (NEAM)'!Y37/'Population (NEAM)'!U36*10^5</f>
        <v>3.5503546804325743</v>
      </c>
      <c r="AR20" s="130">
        <f>'Raw Adj (NEAM)'!Y38/'Population (NEAM)'!U37*10^5</f>
        <v>10.585819236550716</v>
      </c>
      <c r="AS20" s="130">
        <f>'Raw Adj (NEAM)'!Y39/'Population (NEAM)'!U38*10^5</f>
        <v>0</v>
      </c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>
        <f>'Raw Adj (NEAM)'!Y54/'Population (NEAM)'!U53*10^5</f>
        <v>2.1422404836322118</v>
      </c>
      <c r="BI20" s="130">
        <f>'Raw Adj (NEAM)'!Y55/'Population (NEAM)'!U54*10^5</f>
        <v>1.8212614056495529</v>
      </c>
      <c r="BJ20" s="130">
        <f>'Raw Adj (NEAM)'!Y56/'Population (NEAM)'!U55*10^5</f>
        <v>1.7626736233519005</v>
      </c>
      <c r="BK20" s="130">
        <f>'Raw Adj (NEAM)'!Y57/'Population (NEAM)'!U56*10^5</f>
        <v>1.7191583000962727</v>
      </c>
      <c r="BL20" s="130">
        <f>'Raw Adj (NEAM)'!Y58/'Population (NEAM)'!U57*10^5</f>
        <v>3.3052388035035527</v>
      </c>
      <c r="BM20" s="130">
        <f>'Raw Adj (NEAM)'!Y59/'Population (NEAM)'!U58*10^5</f>
        <v>7.9849244626145834</v>
      </c>
      <c r="BN20" s="131">
        <f>'Raw Adj (NEAM)'!Y52/'Population (NEAM)'!U51*10^5</f>
        <v>0</v>
      </c>
      <c r="BO20" s="130">
        <f>'Raw Adj (NEAM)'!Y53/'Population (NEAM)'!U52*10^5</f>
        <v>0</v>
      </c>
      <c r="BP20" s="130">
        <f>'Raw Adj (NEAM)'!Y54/'Population (NEAM)'!U53*10^5</f>
        <v>2.1422404836322118</v>
      </c>
      <c r="BQ20" s="130">
        <f>'Raw Adj (NEAM)'!Y55/'Population (NEAM)'!U54*10^5</f>
        <v>1.8212614056495529</v>
      </c>
      <c r="BR20" s="132">
        <f>'Raw Adj (NEAM)'!Y56/'Population (NEAM)'!U55*10^5</f>
        <v>1.7626736233519005</v>
      </c>
      <c r="BS20" s="133">
        <f>'Raw Adj (NEAM)'!Y57/'Population (NEAM)'!U56*10^5</f>
        <v>1.7191583000962727</v>
      </c>
      <c r="BT20" s="133">
        <f>'Raw Adj (NEAM)'!Y58/'Population (NEAM)'!U57*10^5</f>
        <v>3.3052388035035527</v>
      </c>
      <c r="BU20" s="133">
        <f>'Raw Adj (NEAM)'!Y59/'Population (NEAM)'!U58*10^5</f>
        <v>7.9849244626145834</v>
      </c>
      <c r="BV20" s="133">
        <f>'Raw Adj (NEAM)'!Y60/'Population (NEAM)'!U59*10^5</f>
        <v>1.5666123574382753</v>
      </c>
      <c r="BW20" s="130"/>
      <c r="BX20" s="130"/>
      <c r="BY20" s="130"/>
      <c r="BZ20" s="130"/>
      <c r="CA20" s="131"/>
      <c r="CB20" s="130"/>
      <c r="CC20" s="130"/>
      <c r="CD20" s="130"/>
      <c r="CE20" s="130"/>
      <c r="CF20" s="131"/>
      <c r="CG20" s="130"/>
      <c r="CH20" s="130"/>
      <c r="CI20" s="130"/>
      <c r="CJ20" s="130"/>
      <c r="CK20" s="131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1:173" ht="17.100000000000001" customHeight="1">
      <c r="A21" s="27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>
        <f>'Raw Adj (NEAM)'!Z54/'Population (NEAM)'!V53*10^5</f>
        <v>7.027357502758238</v>
      </c>
      <c r="BD21" s="130">
        <f>'Raw Adj (NEAM)'!Z55/'Population (NEAM)'!V54*10^5</f>
        <v>4.799155348658636</v>
      </c>
      <c r="BE21" s="130">
        <f>'Raw Adj (NEAM)'!Z56/'Population (NEAM)'!V55*10^5</f>
        <v>0</v>
      </c>
      <c r="BF21" s="130">
        <f>'Raw Adj (NEAM)'!Z57/'Population (NEAM)'!V56*10^5</f>
        <v>0</v>
      </c>
      <c r="BG21" s="130">
        <f>'Raw Adj (NEAM)'!Z58/'Population (NEAM)'!V57*10^5</f>
        <v>3.9588281868566906</v>
      </c>
      <c r="BH21" s="130">
        <f>'Raw Adj (NEAM)'!Z59/'Population (NEAM)'!V58*10^5</f>
        <v>11.314350367716386</v>
      </c>
      <c r="BI21" s="130">
        <f>'Raw Adj (NEAM)'!Z52/'Population (NEAM)'!V51*10^5</f>
        <v>0</v>
      </c>
      <c r="BJ21" s="131">
        <f>'Raw Adj (NEAM)'!Z53/'Population (NEAM)'!V52*10^5</f>
        <v>0</v>
      </c>
      <c r="BK21" s="130">
        <f>'Raw Adj (NEAM)'!Z54/'Population (NEAM)'!V53*10^5</f>
        <v>7.027357502758238</v>
      </c>
      <c r="BL21" s="130">
        <f>'Raw Adj (NEAM)'!Z55/'Population (NEAM)'!V54*10^5</f>
        <v>4.799155348658636</v>
      </c>
      <c r="BM21" s="132">
        <f>'Raw Adj (NEAM)'!Z56/'Population (NEAM)'!V55*10^5</f>
        <v>0</v>
      </c>
      <c r="BN21" s="132">
        <f>'Raw Adj (NEAM)'!Z57/'Population (NEAM)'!V56*10^5</f>
        <v>0</v>
      </c>
      <c r="BO21" s="133">
        <f>'Raw Adj (NEAM)'!Z58/'Population (NEAM)'!V57*10^5</f>
        <v>3.9588281868566906</v>
      </c>
      <c r="BP21" s="133">
        <f>'Raw Adj (NEAM)'!Z59/'Population (NEAM)'!V58*10^5</f>
        <v>11.314350367716386</v>
      </c>
      <c r="BQ21" s="133">
        <f>'Raw Adj (NEAM)'!Z60/'Population (NEAM)'!V59*10^5</f>
        <v>4.03926162297532</v>
      </c>
      <c r="BR21" s="130"/>
      <c r="BS21" s="130"/>
      <c r="BT21" s="130"/>
      <c r="BU21" s="130"/>
      <c r="BV21" s="131"/>
      <c r="BW21" s="130"/>
      <c r="BX21" s="130"/>
      <c r="BY21" s="130"/>
      <c r="BZ21" s="130"/>
      <c r="CA21" s="131"/>
      <c r="CB21" s="130"/>
      <c r="CC21" s="130"/>
      <c r="CD21" s="130"/>
      <c r="CE21" s="130"/>
      <c r="CF21" s="131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</row>
    <row r="22" spans="1:173" ht="17.100000000000001" customHeight="1">
      <c r="A22" s="27">
        <v>97.5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>
        <f>'Raw Adj (NEAM)'!AA54/'Population (NEAM)'!W53*10^5</f>
        <v>0</v>
      </c>
      <c r="AY22" s="130">
        <f>'Raw Adj (NEAM)'!AA55/'Population (NEAM)'!W54*10^5</f>
        <v>0</v>
      </c>
      <c r="AZ22" s="130">
        <f>'Raw Adj (NEAM)'!AA56/'Population (NEAM)'!W55*10^5</f>
        <v>0</v>
      </c>
      <c r="BA22" s="130">
        <f>'Raw Adj (NEAM)'!AA57/'Population (NEAM)'!W56*10^5</f>
        <v>0</v>
      </c>
      <c r="BB22" s="130">
        <f>'Raw Adj (NEAM)'!AA58/'Population (NEAM)'!W57*10^5</f>
        <v>13.999720005599887</v>
      </c>
      <c r="BC22" s="130">
        <f>'Raw Adj (NEAM)'!AA51/'Population (NEAM)'!W50*10^5</f>
        <v>0</v>
      </c>
      <c r="BD22" s="130">
        <f>'Raw Adj (NEAM)'!AA52/'Population (NEAM)'!W51*10^5</f>
        <v>0</v>
      </c>
      <c r="BE22" s="130">
        <f>'Raw Adj (NEAM)'!AA53/'Population (NEAM)'!W52*10^5</f>
        <v>0</v>
      </c>
      <c r="BF22" s="131">
        <f>'Raw Adj (NEAM)'!AA54/'Population (NEAM)'!W53*10^5</f>
        <v>0</v>
      </c>
      <c r="BG22" s="130">
        <f>'Raw Adj (NEAM)'!AA55/'Population (NEAM)'!W54*10^5</f>
        <v>0</v>
      </c>
      <c r="BH22" s="132">
        <f>'Raw Adj (NEAM)'!AA56/'Population (NEAM)'!W55*10^5</f>
        <v>0</v>
      </c>
      <c r="BI22" s="132">
        <f>'Raw Adj (NEAM)'!AA57/'Population (NEAM)'!W56*10^5</f>
        <v>0</v>
      </c>
      <c r="BJ22" s="132">
        <f>'Raw Adj (NEAM)'!AA58/'Population (NEAM)'!W57*10^5</f>
        <v>13.999720005599887</v>
      </c>
      <c r="BK22" s="133">
        <f>'Raw Adj (NEAM)'!AA59/'Population (NEAM)'!W58*10^5</f>
        <v>0</v>
      </c>
      <c r="BL22" s="133">
        <f>'Raw Adj (NEAM)'!AA60/'Population (NEAM)'!W59*10^5</f>
        <v>0</v>
      </c>
      <c r="BM22" s="130"/>
      <c r="BN22" s="130"/>
      <c r="BO22" s="130"/>
      <c r="BP22" s="130"/>
      <c r="BQ22" s="131"/>
      <c r="BR22" s="130"/>
      <c r="BS22" s="130"/>
      <c r="BT22" s="130"/>
      <c r="BU22" s="130"/>
      <c r="BV22" s="131"/>
      <c r="BW22" s="130"/>
      <c r="BX22" s="130"/>
      <c r="BY22" s="130"/>
      <c r="BZ22" s="130"/>
      <c r="CA22" s="131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</row>
    <row r="23" spans="1:173" ht="17.100000000000001" customHeight="1">
      <c r="A23" s="27">
        <v>102.5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>
        <f>'Raw Adj (NEAM)'!AB54/'Population (NEAM)'!X53*10^5</f>
        <v>0</v>
      </c>
      <c r="AT23" s="130">
        <f>'Raw Adj (NEAM)'!AB55/'Population (NEAM)'!X54*10^5</f>
        <v>0</v>
      </c>
      <c r="AU23" s="130">
        <f>'Raw Adj (NEAM)'!AB56/'Population (NEAM)'!X55*10^5</f>
        <v>0</v>
      </c>
      <c r="AV23" s="130">
        <f>'Raw Adj (NEAM)'!AB57/'Population (NEAM)'!X56*10^5</f>
        <v>0</v>
      </c>
      <c r="AW23" s="130">
        <f>'Raw Adj (NEAM)'!AB58/'Population (NEAM)'!X57*10^5</f>
        <v>0</v>
      </c>
      <c r="AX23" s="130">
        <f>'Raw Adj (NEAM)'!AB59/'Population (NEAM)'!X58*10^5</f>
        <v>0</v>
      </c>
      <c r="AY23" s="130">
        <f>'Raw Adj (NEAM)'!AB52/'Population (NEAM)'!X51*10^5</f>
        <v>0</v>
      </c>
      <c r="AZ23" s="130">
        <f>'Raw Adj (NEAM)'!AB53/'Population (NEAM)'!X52*10^5</f>
        <v>0</v>
      </c>
      <c r="BA23" s="130">
        <f>'Raw Adj (NEAM)'!AB54/'Population (NEAM)'!X53*10^5</f>
        <v>0</v>
      </c>
      <c r="BB23" s="131">
        <f>'Raw Adj (NEAM)'!AB55/'Population (NEAM)'!X54*10^5</f>
        <v>0</v>
      </c>
      <c r="BC23" s="132">
        <f>'Raw Adj (NEAM)'!AB56/'Population (NEAM)'!X55*10^5</f>
        <v>0</v>
      </c>
      <c r="BD23" s="132">
        <f>'Raw Adj (NEAM)'!AB57/'Population (NEAM)'!X56*10^5</f>
        <v>0</v>
      </c>
      <c r="BE23" s="132">
        <f>'Raw Adj (NEAM)'!AB58/'Population (NEAM)'!X57*10^5</f>
        <v>0</v>
      </c>
      <c r="BF23" s="132">
        <f>'Raw Adj (NEAM)'!AB59/'Population (NEAM)'!X58*10^5</f>
        <v>0</v>
      </c>
      <c r="BG23" s="133">
        <f>'Raw Adj (NEAM)'!AB60/'Population (NEAM)'!X59*10^5</f>
        <v>0</v>
      </c>
      <c r="BH23" s="130"/>
      <c r="BI23" s="130"/>
      <c r="BJ23" s="130"/>
      <c r="BK23" s="130"/>
      <c r="BL23" s="131"/>
      <c r="BM23" s="130"/>
      <c r="BN23" s="130"/>
      <c r="BO23" s="130"/>
      <c r="BP23" s="130"/>
      <c r="BQ23" s="131"/>
      <c r="BR23" s="130"/>
      <c r="BS23" s="130"/>
      <c r="BT23" s="130"/>
      <c r="BU23" s="130"/>
      <c r="BV23" s="131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7" spans="1:173">
      <c r="BG27" s="26"/>
    </row>
    <row r="28" spans="1:173">
      <c r="BB28" s="26"/>
    </row>
    <row r="29" spans="1:173">
      <c r="AW29" s="26"/>
    </row>
    <row r="30" spans="1:173">
      <c r="AR30" s="26"/>
    </row>
    <row r="31" spans="1:173">
      <c r="AR3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D109"/>
  <sheetViews>
    <sheetView workbookViewId="0"/>
  </sheetViews>
  <sheetFormatPr defaultRowHeight="12.75"/>
  <sheetData>
    <row r="1" spans="1:30" ht="78.75">
      <c r="A1" s="38" t="s">
        <v>53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8" t="s">
        <v>13</v>
      </c>
      <c r="P1" s="38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23</v>
      </c>
      <c r="Z1" s="38" t="s">
        <v>24</v>
      </c>
      <c r="AA1" s="38" t="s">
        <v>25</v>
      </c>
      <c r="AB1" s="38" t="s">
        <v>26</v>
      </c>
      <c r="AC1" s="38"/>
      <c r="AD1" s="39"/>
    </row>
    <row r="2" spans="1:30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9"/>
    </row>
    <row r="3" spans="1:30">
      <c r="A3" s="42">
        <v>1900</v>
      </c>
      <c r="B3" s="43"/>
      <c r="C3" s="43">
        <v>0.71373118952132164</v>
      </c>
      <c r="D3" s="43">
        <v>0.93003766594627968</v>
      </c>
      <c r="E3" s="43">
        <v>0.96883482556344547</v>
      </c>
      <c r="F3" s="43">
        <v>0.97994442729237419</v>
      </c>
      <c r="G3" s="43">
        <v>0.9856548317381908</v>
      </c>
      <c r="H3" s="43"/>
      <c r="I3" s="43">
        <v>0.99182596546681712</v>
      </c>
      <c r="J3" s="43">
        <v>0.99484790787581889</v>
      </c>
      <c r="K3" s="43">
        <v>0.99175672203847254</v>
      </c>
      <c r="L3" s="43">
        <v>0.98747681150800104</v>
      </c>
      <c r="M3" s="43">
        <v>0.98591617527438724</v>
      </c>
      <c r="N3" s="43">
        <v>0.98431261433842321</v>
      </c>
      <c r="O3" s="43">
        <v>0.98152094636180498</v>
      </c>
      <c r="P3" s="43">
        <v>0.97905448781454329</v>
      </c>
      <c r="Q3" s="43">
        <v>0.97480754114807777</v>
      </c>
      <c r="R3" s="43">
        <v>0.96886448150013449</v>
      </c>
      <c r="S3" s="43">
        <v>0.95972177144405502</v>
      </c>
      <c r="T3" s="43">
        <v>0.94617456241503428</v>
      </c>
      <c r="U3" s="43">
        <v>0.92368185069874764</v>
      </c>
      <c r="V3" s="43">
        <v>0.89387314828131736</v>
      </c>
      <c r="W3" s="43">
        <v>0.84778316921174057</v>
      </c>
      <c r="X3" s="43">
        <v>0.7752744223347201</v>
      </c>
      <c r="Y3" s="43">
        <v>0.68111638954869358</v>
      </c>
      <c r="Z3" s="43">
        <v>0.55850340136054422</v>
      </c>
      <c r="AA3" s="43">
        <v>0.251953125</v>
      </c>
      <c r="AB3" s="44"/>
      <c r="AC3" s="44"/>
      <c r="AD3" s="39"/>
    </row>
    <row r="4" spans="1:30">
      <c r="A4" s="42">
        <v>1901</v>
      </c>
      <c r="B4" s="43"/>
      <c r="C4" s="43">
        <v>0.75431325083142919</v>
      </c>
      <c r="D4" s="43">
        <v>0.94239756878282543</v>
      </c>
      <c r="E4" s="43">
        <v>0.9742261434810281</v>
      </c>
      <c r="F4" s="43">
        <v>0.98340540723750203</v>
      </c>
      <c r="G4" s="43">
        <v>0.98716166498432811</v>
      </c>
      <c r="H4" s="43"/>
      <c r="I4" s="43">
        <v>0.99277071093080593</v>
      </c>
      <c r="J4" s="43">
        <v>0.99518285508996651</v>
      </c>
      <c r="K4" s="43">
        <v>0.99219140313358212</v>
      </c>
      <c r="L4" s="43">
        <v>0.98785884073870911</v>
      </c>
      <c r="M4" s="43">
        <v>0.98606790519744658</v>
      </c>
      <c r="N4" s="43">
        <v>0.98460275816714593</v>
      </c>
      <c r="O4" s="43">
        <v>0.98185754865024133</v>
      </c>
      <c r="P4" s="43">
        <v>0.97853049081692089</v>
      </c>
      <c r="Q4" s="43">
        <v>0.97476216277275418</v>
      </c>
      <c r="R4" s="43">
        <v>0.96925830136180335</v>
      </c>
      <c r="S4" s="43">
        <v>0.95929981585445923</v>
      </c>
      <c r="T4" s="43">
        <v>0.94532487627894424</v>
      </c>
      <c r="U4" s="43">
        <v>0.92415359830412402</v>
      </c>
      <c r="V4" s="43">
        <v>0.8956384821731892</v>
      </c>
      <c r="W4" s="43">
        <v>0.85088965389736981</v>
      </c>
      <c r="X4" s="43">
        <v>0.76688269412878785</v>
      </c>
      <c r="Y4" s="43">
        <v>0.69098383752266868</v>
      </c>
      <c r="Z4" s="43">
        <v>0.56717734295887379</v>
      </c>
      <c r="AA4" s="43">
        <v>0.25813201445691469</v>
      </c>
      <c r="AB4" s="44"/>
      <c r="AC4" s="44"/>
      <c r="AD4" s="39"/>
    </row>
    <row r="5" spans="1:30">
      <c r="A5" s="42">
        <v>1902</v>
      </c>
      <c r="B5" s="43"/>
      <c r="C5" s="43">
        <v>0.75548361816384513</v>
      </c>
      <c r="D5" s="43">
        <v>0.94189125253684869</v>
      </c>
      <c r="E5" s="43">
        <v>0.97396031937099303</v>
      </c>
      <c r="F5" s="43">
        <v>0.98403479735213839</v>
      </c>
      <c r="G5" s="43">
        <v>0.98751089867738406</v>
      </c>
      <c r="H5" s="43"/>
      <c r="I5" s="43">
        <v>0.99280236832890512</v>
      </c>
      <c r="J5" s="43">
        <v>0.9954887416137348</v>
      </c>
      <c r="K5" s="43">
        <v>0.99247667936070749</v>
      </c>
      <c r="L5" s="43">
        <v>0.98829602740774114</v>
      </c>
      <c r="M5" s="43">
        <v>0.98673628939161595</v>
      </c>
      <c r="N5" s="43">
        <v>0.98490436269724524</v>
      </c>
      <c r="O5" s="43">
        <v>0.98219314957857895</v>
      </c>
      <c r="P5" s="43">
        <v>0.97905958528647863</v>
      </c>
      <c r="Q5" s="43">
        <v>0.97589544474994427</v>
      </c>
      <c r="R5" s="43">
        <v>0.97015599733663083</v>
      </c>
      <c r="S5" s="43">
        <v>0.9606746793967248</v>
      </c>
      <c r="T5" s="43">
        <v>0.94779542968567587</v>
      </c>
      <c r="U5" s="43">
        <v>0.92776163306999382</v>
      </c>
      <c r="V5" s="43">
        <v>0.89901426087533409</v>
      </c>
      <c r="W5" s="43">
        <v>0.85719122395677383</v>
      </c>
      <c r="X5" s="43">
        <v>0.78715399477654691</v>
      </c>
      <c r="Y5" s="43">
        <v>0.7134995144059566</v>
      </c>
      <c r="Z5" s="43">
        <v>0.57864638974423421</v>
      </c>
      <c r="AA5" s="43">
        <v>0.29180571004820166</v>
      </c>
      <c r="AB5" s="44"/>
      <c r="AC5" s="44"/>
      <c r="AD5" s="39"/>
    </row>
    <row r="6" spans="1:30">
      <c r="A6" s="42">
        <v>1903</v>
      </c>
      <c r="B6" s="43"/>
      <c r="C6" s="43">
        <v>0.76322260257461072</v>
      </c>
      <c r="D6" s="43">
        <v>0.94594690622392952</v>
      </c>
      <c r="E6" s="43">
        <v>0.97543469010002715</v>
      </c>
      <c r="F6" s="43">
        <v>0.98426784846827409</v>
      </c>
      <c r="G6" s="43">
        <v>0.989082084488901</v>
      </c>
      <c r="H6" s="43"/>
      <c r="I6" s="43">
        <v>0.99283041089856483</v>
      </c>
      <c r="J6" s="43">
        <v>0.99511545321388517</v>
      </c>
      <c r="K6" s="43">
        <v>0.99217762114096786</v>
      </c>
      <c r="L6" s="43">
        <v>0.98815989217821032</v>
      </c>
      <c r="M6" s="43">
        <v>0.98629480291930816</v>
      </c>
      <c r="N6" s="43">
        <v>0.98469001762636432</v>
      </c>
      <c r="O6" s="43">
        <v>0.98196966762982008</v>
      </c>
      <c r="P6" s="43">
        <v>0.97890783249329449</v>
      </c>
      <c r="Q6" s="43">
        <v>0.97504912052164283</v>
      </c>
      <c r="R6" s="43">
        <v>0.96968752459661556</v>
      </c>
      <c r="S6" s="43">
        <v>0.95978710921036248</v>
      </c>
      <c r="T6" s="43">
        <v>0.94585118667101864</v>
      </c>
      <c r="U6" s="43">
        <v>0.92540235690472539</v>
      </c>
      <c r="V6" s="43">
        <v>0.8965534070743072</v>
      </c>
      <c r="W6" s="43">
        <v>0.84972668303621024</v>
      </c>
      <c r="X6" s="43">
        <v>0.77988969393412222</v>
      </c>
      <c r="Y6" s="43">
        <v>0.70147001323903657</v>
      </c>
      <c r="Z6" s="43">
        <v>0.57686370652864793</v>
      </c>
      <c r="AA6" s="43">
        <v>0.2822274453082626</v>
      </c>
      <c r="AB6" s="44"/>
      <c r="AC6" s="44"/>
      <c r="AD6" s="39"/>
    </row>
    <row r="7" spans="1:30">
      <c r="A7" s="42">
        <v>1904</v>
      </c>
      <c r="B7" s="43"/>
      <c r="C7" s="43">
        <v>0.75166577480105645</v>
      </c>
      <c r="D7" s="43">
        <v>0.94582278574843681</v>
      </c>
      <c r="E7" s="43">
        <v>0.97614979485487885</v>
      </c>
      <c r="F7" s="43">
        <v>0.98479943219092025</v>
      </c>
      <c r="G7" s="43">
        <v>0.9883760363812919</v>
      </c>
      <c r="H7" s="43"/>
      <c r="I7" s="43">
        <v>0.99314891628844904</v>
      </c>
      <c r="J7" s="43">
        <v>0.99496508308136078</v>
      </c>
      <c r="K7" s="43">
        <v>0.99206897191282151</v>
      </c>
      <c r="L7" s="43">
        <v>0.9881839986519062</v>
      </c>
      <c r="M7" s="43">
        <v>0.9864185868069808</v>
      </c>
      <c r="N7" s="43">
        <v>0.98415821059694486</v>
      </c>
      <c r="O7" s="43">
        <v>0.98129028902850657</v>
      </c>
      <c r="P7" s="43">
        <v>0.97814456873361599</v>
      </c>
      <c r="Q7" s="43">
        <v>0.97372583818820169</v>
      </c>
      <c r="R7" s="43">
        <v>0.96859289051872011</v>
      </c>
      <c r="S7" s="43">
        <v>0.95791598837002656</v>
      </c>
      <c r="T7" s="43">
        <v>0.94156909469862182</v>
      </c>
      <c r="U7" s="43">
        <v>0.92357107756850321</v>
      </c>
      <c r="V7" s="43">
        <v>0.89052007619696272</v>
      </c>
      <c r="W7" s="43">
        <v>0.84450065186719769</v>
      </c>
      <c r="X7" s="43">
        <v>0.76802304238556462</v>
      </c>
      <c r="Y7" s="43">
        <v>0.67932935477828027</v>
      </c>
      <c r="Z7" s="43">
        <v>0.55739810813967061</v>
      </c>
      <c r="AA7" s="43">
        <v>0.29781227946365552</v>
      </c>
      <c r="AB7" s="44"/>
      <c r="AC7" s="44"/>
      <c r="AD7" s="39"/>
    </row>
    <row r="8" spans="1:30">
      <c r="A8" s="42">
        <v>1905</v>
      </c>
      <c r="B8" s="43"/>
      <c r="C8" s="43">
        <v>0.74905332409677983</v>
      </c>
      <c r="D8" s="43">
        <v>0.9468156024445753</v>
      </c>
      <c r="E8" s="43">
        <v>0.97716236968927295</v>
      </c>
      <c r="F8" s="43">
        <v>0.986199793909319</v>
      </c>
      <c r="G8" s="43">
        <v>0.98976275620909482</v>
      </c>
      <c r="H8" s="43"/>
      <c r="I8" s="43">
        <v>0.9936591505833311</v>
      </c>
      <c r="J8" s="43">
        <v>0.99533860539398777</v>
      </c>
      <c r="K8" s="43">
        <v>0.99242892388156545</v>
      </c>
      <c r="L8" s="43">
        <v>0.98854647966894338</v>
      </c>
      <c r="M8" s="43">
        <v>0.9871300898156723</v>
      </c>
      <c r="N8" s="43">
        <v>0.98492567645578533</v>
      </c>
      <c r="O8" s="43">
        <v>0.98174625586753461</v>
      </c>
      <c r="P8" s="43">
        <v>0.97936872847825873</v>
      </c>
      <c r="Q8" s="43">
        <v>0.97402023586329955</v>
      </c>
      <c r="R8" s="43">
        <v>0.96957564782409056</v>
      </c>
      <c r="S8" s="43">
        <v>0.95968072536111315</v>
      </c>
      <c r="T8" s="43">
        <v>0.94373734524264585</v>
      </c>
      <c r="U8" s="43">
        <v>0.92474340266336719</v>
      </c>
      <c r="V8" s="43">
        <v>0.89640201346225412</v>
      </c>
      <c r="W8" s="43">
        <v>0.84747979992304734</v>
      </c>
      <c r="X8" s="43">
        <v>0.77820786204338954</v>
      </c>
      <c r="Y8" s="43">
        <v>0.68025856158793374</v>
      </c>
      <c r="Z8" s="43">
        <v>0.59481178626815168</v>
      </c>
      <c r="AA8" s="43">
        <v>0.32472006890611538</v>
      </c>
      <c r="AB8" s="44"/>
      <c r="AC8" s="44"/>
      <c r="AD8" s="39"/>
    </row>
    <row r="9" spans="1:30">
      <c r="A9" s="42">
        <v>1906</v>
      </c>
      <c r="B9" s="43"/>
      <c r="C9" s="43">
        <v>0.79811493712030002</v>
      </c>
      <c r="D9" s="43">
        <v>0.9554492886353726</v>
      </c>
      <c r="E9" s="43">
        <v>0.98135100054067526</v>
      </c>
      <c r="F9" s="43">
        <v>0.98883682547989482</v>
      </c>
      <c r="G9" s="43">
        <v>0.99193722164000753</v>
      </c>
      <c r="H9" s="43"/>
      <c r="I9" s="43">
        <v>0.99501764591522313</v>
      </c>
      <c r="J9" s="43">
        <v>0.99640133866214331</v>
      </c>
      <c r="K9" s="43">
        <v>0.99381237287058222</v>
      </c>
      <c r="L9" s="43">
        <v>0.99102151882653866</v>
      </c>
      <c r="M9" s="43">
        <v>0.99001103036050953</v>
      </c>
      <c r="N9" s="43">
        <v>0.9885180570806299</v>
      </c>
      <c r="O9" s="43">
        <v>0.98594048171159521</v>
      </c>
      <c r="P9" s="43">
        <v>0.98414134812404042</v>
      </c>
      <c r="Q9" s="43">
        <v>0.98006367026266572</v>
      </c>
      <c r="R9" s="43">
        <v>0.97651945941380014</v>
      </c>
      <c r="S9" s="43">
        <v>0.96788738636993221</v>
      </c>
      <c r="T9" s="43">
        <v>0.95639611172934014</v>
      </c>
      <c r="U9" s="43">
        <v>0.93978739296862324</v>
      </c>
      <c r="V9" s="43">
        <v>0.91458954440108098</v>
      </c>
      <c r="W9" s="43">
        <v>0.87223172512081604</v>
      </c>
      <c r="X9" s="43">
        <v>0.80972594941855736</v>
      </c>
      <c r="Y9" s="43">
        <v>0.72192398539832503</v>
      </c>
      <c r="Z9" s="43">
        <v>0.65309727242852444</v>
      </c>
      <c r="AA9" s="43">
        <v>0.41411935953420664</v>
      </c>
      <c r="AB9" s="44"/>
      <c r="AC9" s="44"/>
      <c r="AD9" s="39"/>
    </row>
    <row r="10" spans="1:30">
      <c r="A10" s="42">
        <v>1907</v>
      </c>
      <c r="B10" s="43"/>
      <c r="C10" s="43">
        <v>0.80481403142036223</v>
      </c>
      <c r="D10" s="43">
        <v>0.95855327652987288</v>
      </c>
      <c r="E10" s="43">
        <v>0.9821417973081108</v>
      </c>
      <c r="F10" s="43">
        <v>0.98845917946627426</v>
      </c>
      <c r="G10" s="43">
        <v>0.99198729135152242</v>
      </c>
      <c r="H10" s="43"/>
      <c r="I10" s="43">
        <v>0.99512620884425962</v>
      </c>
      <c r="J10" s="43">
        <v>0.99633870787542367</v>
      </c>
      <c r="K10" s="43">
        <v>0.99367282871374063</v>
      </c>
      <c r="L10" s="43">
        <v>0.99058963408707001</v>
      </c>
      <c r="M10" s="43">
        <v>0.98971009131074517</v>
      </c>
      <c r="N10" s="43">
        <v>0.98790141319674774</v>
      </c>
      <c r="O10" s="43">
        <v>0.98534531478214915</v>
      </c>
      <c r="P10" s="43">
        <v>0.98323063362244145</v>
      </c>
      <c r="Q10" s="43">
        <v>0.97898995279161849</v>
      </c>
      <c r="R10" s="43">
        <v>0.97522741252923628</v>
      </c>
      <c r="S10" s="43">
        <v>0.96604695335464608</v>
      </c>
      <c r="T10" s="43">
        <v>0.95318222241802519</v>
      </c>
      <c r="U10" s="43">
        <v>0.93480113135355203</v>
      </c>
      <c r="V10" s="43">
        <v>0.90796814937560477</v>
      </c>
      <c r="W10" s="43">
        <v>0.86508079373651303</v>
      </c>
      <c r="X10" s="43">
        <v>0.79461365413149965</v>
      </c>
      <c r="Y10" s="43">
        <v>0.70832255986645443</v>
      </c>
      <c r="Z10" s="43">
        <v>0.61901744519910507</v>
      </c>
      <c r="AA10" s="43">
        <v>0.39454738581376136</v>
      </c>
      <c r="AB10" s="44"/>
      <c r="AC10" s="44"/>
      <c r="AD10" s="39"/>
    </row>
    <row r="11" spans="1:30">
      <c r="A11" s="42">
        <v>1908</v>
      </c>
      <c r="B11" s="43"/>
      <c r="C11" s="43">
        <v>0.81767536266834329</v>
      </c>
      <c r="D11" s="43">
        <v>0.96231697598724952</v>
      </c>
      <c r="E11" s="43">
        <v>0.98324516176522359</v>
      </c>
      <c r="F11" s="43">
        <v>0.98974329432021479</v>
      </c>
      <c r="G11" s="43">
        <v>0.99270304263919429</v>
      </c>
      <c r="H11" s="43"/>
      <c r="I11" s="43">
        <v>0.99541588780149592</v>
      </c>
      <c r="J11" s="43">
        <v>0.99683008140225027</v>
      </c>
      <c r="K11" s="43">
        <v>0.99465056726838452</v>
      </c>
      <c r="L11" s="43">
        <v>0.9921453645356737</v>
      </c>
      <c r="M11" s="43">
        <v>0.99131541331180073</v>
      </c>
      <c r="N11" s="43">
        <v>0.98984188759405867</v>
      </c>
      <c r="O11" s="43">
        <v>0.98782898722023149</v>
      </c>
      <c r="P11" s="43">
        <v>0.98574422700397357</v>
      </c>
      <c r="Q11" s="43">
        <v>0.98169650864311542</v>
      </c>
      <c r="R11" s="43">
        <v>0.97797646045043218</v>
      </c>
      <c r="S11" s="43">
        <v>0.96920712054346214</v>
      </c>
      <c r="T11" s="43">
        <v>0.95807574098622605</v>
      </c>
      <c r="U11" s="43">
        <v>0.9426758577471408</v>
      </c>
      <c r="V11" s="43">
        <v>0.91713492859701706</v>
      </c>
      <c r="W11" s="43">
        <v>0.87322540637534307</v>
      </c>
      <c r="X11" s="43">
        <v>0.8139801213080915</v>
      </c>
      <c r="Y11" s="43">
        <v>0.73450663041932063</v>
      </c>
      <c r="Z11" s="43">
        <v>0.65435347184253689</v>
      </c>
      <c r="AA11" s="43">
        <v>0.41711451012815215</v>
      </c>
      <c r="AB11" s="44"/>
      <c r="AC11" s="44"/>
      <c r="AD11" s="39"/>
    </row>
    <row r="12" spans="1:30">
      <c r="A12" s="42">
        <v>1909</v>
      </c>
      <c r="B12" s="43"/>
      <c r="C12" s="43">
        <v>0.83471201776135773</v>
      </c>
      <c r="D12" s="43">
        <v>0.96393496629542907</v>
      </c>
      <c r="E12" s="43">
        <v>0.98491510609472277</v>
      </c>
      <c r="F12" s="43">
        <v>0.99077882660962679</v>
      </c>
      <c r="G12" s="43">
        <v>0.99340669213992361</v>
      </c>
      <c r="H12" s="43"/>
      <c r="I12" s="43">
        <v>0.99587444884757903</v>
      </c>
      <c r="J12" s="43">
        <v>0.99709244879939207</v>
      </c>
      <c r="K12" s="43">
        <v>0.99529873683257331</v>
      </c>
      <c r="L12" s="43">
        <v>0.99315655439882677</v>
      </c>
      <c r="M12" s="43">
        <v>0.99209547153840727</v>
      </c>
      <c r="N12" s="43">
        <v>0.990768818658743</v>
      </c>
      <c r="O12" s="43">
        <v>0.98881015038630449</v>
      </c>
      <c r="P12" s="43">
        <v>0.98673922553374238</v>
      </c>
      <c r="Q12" s="43">
        <v>0.98316941794415591</v>
      </c>
      <c r="R12" s="43">
        <v>0.97934004696584076</v>
      </c>
      <c r="S12" s="43">
        <v>0.9717986195870334</v>
      </c>
      <c r="T12" s="43">
        <v>0.96041192360775252</v>
      </c>
      <c r="U12" s="43">
        <v>0.94386503880821848</v>
      </c>
      <c r="V12" s="43">
        <v>0.92034633197309512</v>
      </c>
      <c r="W12" s="43">
        <v>0.87899742186378049</v>
      </c>
      <c r="X12" s="43">
        <v>0.8231512626044043</v>
      </c>
      <c r="Y12" s="43">
        <v>0.74072719638636619</v>
      </c>
      <c r="Z12" s="43">
        <v>0.66337437816357014</v>
      </c>
      <c r="AA12" s="43">
        <v>0.5651783307878897</v>
      </c>
      <c r="AB12" s="43">
        <v>0.23404255319148937</v>
      </c>
      <c r="AC12" s="44"/>
      <c r="AD12" s="39"/>
    </row>
    <row r="13" spans="1:30">
      <c r="A13" s="42">
        <v>1910</v>
      </c>
      <c r="B13" s="43"/>
      <c r="C13" s="43">
        <v>0.8304434857500167</v>
      </c>
      <c r="D13" s="43">
        <v>0.9633110026733005</v>
      </c>
      <c r="E13" s="43">
        <v>0.98378765848050076</v>
      </c>
      <c r="F13" s="43">
        <v>0.99049260777249182</v>
      </c>
      <c r="G13" s="43">
        <v>0.99312146655603295</v>
      </c>
      <c r="H13" s="43"/>
      <c r="I13" s="43">
        <v>0.99576741853451467</v>
      </c>
      <c r="J13" s="43">
        <v>0.99713272060574309</v>
      </c>
      <c r="K13" s="43">
        <v>0.99520143429656194</v>
      </c>
      <c r="L13" s="43">
        <v>0.99292813712563244</v>
      </c>
      <c r="M13" s="43">
        <v>0.99190743508941182</v>
      </c>
      <c r="N13" s="43">
        <v>0.99050908525153447</v>
      </c>
      <c r="O13" s="43">
        <v>0.98849631036649888</v>
      </c>
      <c r="P13" s="43">
        <v>0.98640655951033351</v>
      </c>
      <c r="Q13" s="43">
        <v>0.98308477719686294</v>
      </c>
      <c r="R13" s="43">
        <v>0.97861971402091474</v>
      </c>
      <c r="S13" s="43">
        <v>0.97084214619698606</v>
      </c>
      <c r="T13" s="43">
        <v>0.95937766035107519</v>
      </c>
      <c r="U13" s="43">
        <v>0.94272053940833989</v>
      </c>
      <c r="V13" s="43">
        <v>0.91720157112891765</v>
      </c>
      <c r="W13" s="43">
        <v>0.87716676812081329</v>
      </c>
      <c r="X13" s="43">
        <v>0.81677119431389722</v>
      </c>
      <c r="Y13" s="43">
        <v>0.74043921312804306</v>
      </c>
      <c r="Z13" s="43">
        <v>0.65329084188955333</v>
      </c>
      <c r="AA13" s="43">
        <v>0.51017943595730553</v>
      </c>
      <c r="AB13" s="43">
        <v>7.844384313544106E-2</v>
      </c>
      <c r="AC13" s="44"/>
      <c r="AD13" s="39"/>
    </row>
    <row r="14" spans="1:30">
      <c r="A14" s="42">
        <v>1911</v>
      </c>
      <c r="B14" s="43"/>
      <c r="C14" s="43">
        <v>0.85503519800428107</v>
      </c>
      <c r="D14" s="43">
        <v>0.97002934679508812</v>
      </c>
      <c r="E14" s="43">
        <v>0.98694445025459054</v>
      </c>
      <c r="F14" s="43">
        <v>0.99149333990536637</v>
      </c>
      <c r="G14" s="43">
        <v>0.99396512760444844</v>
      </c>
      <c r="H14" s="43"/>
      <c r="I14" s="43">
        <v>0.99626706274719934</v>
      </c>
      <c r="J14" s="43">
        <v>0.99731369984067064</v>
      </c>
      <c r="K14" s="43">
        <v>0.99550812325920246</v>
      </c>
      <c r="L14" s="43">
        <v>0.9932601318702865</v>
      </c>
      <c r="M14" s="43">
        <v>0.99244868447967072</v>
      </c>
      <c r="N14" s="43">
        <v>0.99110396915142907</v>
      </c>
      <c r="O14" s="43">
        <v>0.9890007409569268</v>
      </c>
      <c r="P14" s="43">
        <v>0.9871971810403315</v>
      </c>
      <c r="Q14" s="43">
        <v>0.9841932628471376</v>
      </c>
      <c r="R14" s="43">
        <v>0.97969430475646035</v>
      </c>
      <c r="S14" s="43">
        <v>0.97230874437699344</v>
      </c>
      <c r="T14" s="43">
        <v>0.96189331753962803</v>
      </c>
      <c r="U14" s="43">
        <v>0.94572357625337877</v>
      </c>
      <c r="V14" s="43">
        <v>0.92012845446551506</v>
      </c>
      <c r="W14" s="43">
        <v>0.88316839471401654</v>
      </c>
      <c r="X14" s="43">
        <v>0.82168727464416524</v>
      </c>
      <c r="Y14" s="43">
        <v>0.74987164795169203</v>
      </c>
      <c r="Z14" s="43">
        <v>0.65744111134984917</v>
      </c>
      <c r="AA14" s="43">
        <v>0.57677401793087035</v>
      </c>
      <c r="AB14" s="43">
        <v>0.21720534234853517</v>
      </c>
      <c r="AC14" s="44"/>
      <c r="AD14" s="39"/>
    </row>
    <row r="15" spans="1:30">
      <c r="A15" s="42">
        <v>1912</v>
      </c>
      <c r="B15" s="43"/>
      <c r="C15" s="43">
        <v>0.85710968747121374</v>
      </c>
      <c r="D15" s="43">
        <v>0.97184523820165658</v>
      </c>
      <c r="E15" s="43">
        <v>0.98768363258643721</v>
      </c>
      <c r="F15" s="43">
        <v>0.9921478464682294</v>
      </c>
      <c r="G15" s="43">
        <v>0.99431827324135535</v>
      </c>
      <c r="H15" s="43"/>
      <c r="I15" s="43">
        <v>0.99647040977350443</v>
      </c>
      <c r="J15" s="43">
        <v>0.99755127626682127</v>
      </c>
      <c r="K15" s="43">
        <v>0.99568065668792349</v>
      </c>
      <c r="L15" s="43">
        <v>0.99342012556918591</v>
      </c>
      <c r="M15" s="43">
        <v>0.99251747117640221</v>
      </c>
      <c r="N15" s="43">
        <v>0.99141200203115709</v>
      </c>
      <c r="O15" s="43">
        <v>0.98938856901880812</v>
      </c>
      <c r="P15" s="43">
        <v>0.98725488926192984</v>
      </c>
      <c r="Q15" s="43">
        <v>0.98445157856659793</v>
      </c>
      <c r="R15" s="43">
        <v>0.97923054286067868</v>
      </c>
      <c r="S15" s="43">
        <v>0.97190499500074512</v>
      </c>
      <c r="T15" s="43">
        <v>0.96197162670631209</v>
      </c>
      <c r="U15" s="43">
        <v>0.94554812035683933</v>
      </c>
      <c r="V15" s="43">
        <v>0.92023592260037834</v>
      </c>
      <c r="W15" s="43">
        <v>0.88137852381947113</v>
      </c>
      <c r="X15" s="43">
        <v>0.82358400593022041</v>
      </c>
      <c r="Y15" s="43">
        <v>0.75314790889502614</v>
      </c>
      <c r="Z15" s="43">
        <v>0.64385475445653717</v>
      </c>
      <c r="AA15" s="43">
        <v>0.5543810070844748</v>
      </c>
      <c r="AB15" s="43">
        <v>4.9185818159918959E-2</v>
      </c>
      <c r="AC15" s="44"/>
      <c r="AD15" s="39"/>
    </row>
    <row r="16" spans="1:30">
      <c r="A16" s="42">
        <v>1913</v>
      </c>
      <c r="B16" s="43"/>
      <c r="C16" s="43">
        <v>0.85134018671831846</v>
      </c>
      <c r="D16" s="43">
        <v>0.96940913998943201</v>
      </c>
      <c r="E16" s="43">
        <v>0.98619701460026055</v>
      </c>
      <c r="F16" s="43">
        <v>0.99155245721559526</v>
      </c>
      <c r="G16" s="43">
        <v>0.9938838701113718</v>
      </c>
      <c r="H16" s="43"/>
      <c r="I16" s="43">
        <v>0.99606047334393266</v>
      </c>
      <c r="J16" s="43">
        <v>0.99741235743084689</v>
      </c>
      <c r="K16" s="43">
        <v>0.99541710232152847</v>
      </c>
      <c r="L16" s="43">
        <v>0.99319174623862228</v>
      </c>
      <c r="M16" s="43">
        <v>0.99229798718206164</v>
      </c>
      <c r="N16" s="43">
        <v>0.99123952687294037</v>
      </c>
      <c r="O16" s="43">
        <v>0.98925668437154168</v>
      </c>
      <c r="P16" s="43">
        <v>0.98696149660232857</v>
      </c>
      <c r="Q16" s="43">
        <v>0.98426887019933473</v>
      </c>
      <c r="R16" s="43">
        <v>0.97929217987616035</v>
      </c>
      <c r="S16" s="43">
        <v>0.97183798530036891</v>
      </c>
      <c r="T16" s="43">
        <v>0.96260277343443035</v>
      </c>
      <c r="U16" s="43">
        <v>0.94591731369563692</v>
      </c>
      <c r="V16" s="43">
        <v>0.91974598734529445</v>
      </c>
      <c r="W16" s="43">
        <v>0.8848506291585021</v>
      </c>
      <c r="X16" s="43">
        <v>0.82370854050445452</v>
      </c>
      <c r="Y16" s="43">
        <v>0.75518876883725405</v>
      </c>
      <c r="Z16" s="43">
        <v>0.65658682168340676</v>
      </c>
      <c r="AA16" s="43">
        <v>0.58834497890135706</v>
      </c>
      <c r="AB16" s="43">
        <v>9.6514872518995598E-2</v>
      </c>
      <c r="AC16" s="44"/>
      <c r="AD16" s="39"/>
    </row>
    <row r="17" spans="1:30">
      <c r="A17" s="42">
        <v>1914</v>
      </c>
      <c r="B17" s="43"/>
      <c r="C17" s="43">
        <v>0.87119611158072696</v>
      </c>
      <c r="D17" s="43">
        <v>0.97583724035218189</v>
      </c>
      <c r="E17" s="43">
        <v>0.9895214095327256</v>
      </c>
      <c r="F17" s="43">
        <v>0.99311652692507579</v>
      </c>
      <c r="G17" s="43">
        <v>0.99503987415303741</v>
      </c>
      <c r="H17" s="43"/>
      <c r="I17" s="43">
        <v>0.99672886632001811</v>
      </c>
      <c r="J17" s="43">
        <v>0.99772282312540783</v>
      </c>
      <c r="K17" s="43">
        <v>0.9963372817535926</v>
      </c>
      <c r="L17" s="43">
        <v>0.99435295887693875</v>
      </c>
      <c r="M17" s="43">
        <v>0.99362785927519348</v>
      </c>
      <c r="N17" s="43">
        <v>0.99258559964157589</v>
      </c>
      <c r="O17" s="43">
        <v>0.99098925651496883</v>
      </c>
      <c r="P17" s="43">
        <v>0.988606891705893</v>
      </c>
      <c r="Q17" s="43">
        <v>0.98633467461432156</v>
      </c>
      <c r="R17" s="43">
        <v>0.9816516161915213</v>
      </c>
      <c r="S17" s="43">
        <v>0.97429925689707553</v>
      </c>
      <c r="T17" s="43">
        <v>0.96547991956283385</v>
      </c>
      <c r="U17" s="43">
        <v>0.94906049752772392</v>
      </c>
      <c r="V17" s="43">
        <v>0.92289267505648387</v>
      </c>
      <c r="W17" s="43">
        <v>0.89093978972065202</v>
      </c>
      <c r="X17" s="43">
        <v>0.83177766117289831</v>
      </c>
      <c r="Y17" s="43">
        <v>0.76890295172768741</v>
      </c>
      <c r="Z17" s="43">
        <v>0.67593020496186196</v>
      </c>
      <c r="AA17" s="43">
        <v>0.60052995061306957</v>
      </c>
      <c r="AB17" s="43">
        <v>0.47981657637563224</v>
      </c>
      <c r="AC17" s="44"/>
      <c r="AD17" s="45"/>
    </row>
    <row r="18" spans="1:30">
      <c r="A18" s="42">
        <v>1915</v>
      </c>
      <c r="B18" s="43"/>
      <c r="C18" s="43">
        <v>0.87636738922524759</v>
      </c>
      <c r="D18" s="43">
        <v>0.97784368210357975</v>
      </c>
      <c r="E18" s="43">
        <v>0.99033207910037202</v>
      </c>
      <c r="F18" s="43">
        <v>0.99413372931858934</v>
      </c>
      <c r="G18" s="43">
        <v>0.99550321827908217</v>
      </c>
      <c r="H18" s="43"/>
      <c r="I18" s="43">
        <v>0.99701530301708441</v>
      </c>
      <c r="J18" s="43">
        <v>0.99782242220765327</v>
      </c>
      <c r="K18" s="43">
        <v>0.99645004160347206</v>
      </c>
      <c r="L18" s="43">
        <v>0.99459432745621357</v>
      </c>
      <c r="M18" s="43">
        <v>0.99380092613003368</v>
      </c>
      <c r="N18" s="43">
        <v>0.99268950804032385</v>
      </c>
      <c r="O18" s="43">
        <v>0.99122121382788408</v>
      </c>
      <c r="P18" s="43">
        <v>0.98901157393447858</v>
      </c>
      <c r="Q18" s="43">
        <v>0.98618235375872443</v>
      </c>
      <c r="R18" s="43">
        <v>0.98200001739994403</v>
      </c>
      <c r="S18" s="43">
        <v>0.97353462845191951</v>
      </c>
      <c r="T18" s="43">
        <v>0.96558360545310029</v>
      </c>
      <c r="U18" s="43">
        <v>0.94856813147654884</v>
      </c>
      <c r="V18" s="43">
        <v>0.92041207889842847</v>
      </c>
      <c r="W18" s="43">
        <v>0.88704335842017557</v>
      </c>
      <c r="X18" s="43">
        <v>0.82600719928253807</v>
      </c>
      <c r="Y18" s="43">
        <v>0.75776907210276889</v>
      </c>
      <c r="Z18" s="43">
        <v>0.6753489137508295</v>
      </c>
      <c r="AA18" s="43">
        <v>0.56914635966964888</v>
      </c>
      <c r="AB18" s="43">
        <v>0.51909161457766595</v>
      </c>
      <c r="AC18" s="44"/>
      <c r="AD18" s="45"/>
    </row>
    <row r="19" spans="1:30">
      <c r="A19" s="42">
        <v>1916</v>
      </c>
      <c r="B19" s="43"/>
      <c r="C19" s="43">
        <v>0.87405142482626386</v>
      </c>
      <c r="D19" s="43">
        <v>0.97432245838174669</v>
      </c>
      <c r="E19" s="43">
        <v>0.9883950344659681</v>
      </c>
      <c r="F19" s="43">
        <v>0.99282354088471636</v>
      </c>
      <c r="G19" s="43">
        <v>0.99505878227616984</v>
      </c>
      <c r="H19" s="43"/>
      <c r="I19" s="43">
        <v>0.9967713260527471</v>
      </c>
      <c r="J19" s="43">
        <v>0.99773239280469184</v>
      </c>
      <c r="K19" s="43">
        <v>0.99631317883328663</v>
      </c>
      <c r="L19" s="43">
        <v>0.99440886460185784</v>
      </c>
      <c r="M19" s="43">
        <v>0.99362362563869688</v>
      </c>
      <c r="N19" s="43">
        <v>0.99239142022820892</v>
      </c>
      <c r="O19" s="43">
        <v>0.99080981831512338</v>
      </c>
      <c r="P19" s="43">
        <v>0.98836725845474871</v>
      </c>
      <c r="Q19" s="43">
        <v>0.98555055198611252</v>
      </c>
      <c r="R19" s="43">
        <v>0.98134711481467751</v>
      </c>
      <c r="S19" s="43">
        <v>0.97217011290741873</v>
      </c>
      <c r="T19" s="43">
        <v>0.96448642099428994</v>
      </c>
      <c r="U19" s="43">
        <v>0.9465507830797123</v>
      </c>
      <c r="V19" s="43">
        <v>0.9192389597142433</v>
      </c>
      <c r="W19" s="43">
        <v>0.88322376655536683</v>
      </c>
      <c r="X19" s="43">
        <v>0.82218120051899879</v>
      </c>
      <c r="Y19" s="43">
        <v>0.7531292160095937</v>
      </c>
      <c r="Z19" s="43">
        <v>0.6515313726725025</v>
      </c>
      <c r="AA19" s="43">
        <v>0.54662454662454663</v>
      </c>
      <c r="AB19" s="43">
        <v>0.43341604631927211</v>
      </c>
      <c r="AC19" s="44"/>
      <c r="AD19" s="45"/>
    </row>
    <row r="20" spans="1:30">
      <c r="A20" s="42">
        <v>1917</v>
      </c>
      <c r="B20" s="43"/>
      <c r="C20" s="43">
        <v>0.87570133095892044</v>
      </c>
      <c r="D20" s="43">
        <v>0.97537039815193094</v>
      </c>
      <c r="E20" s="43">
        <v>0.98890433797298072</v>
      </c>
      <c r="F20" s="43">
        <v>0.99299476654845509</v>
      </c>
      <c r="G20" s="43">
        <v>0.99495081034928368</v>
      </c>
      <c r="H20" s="43"/>
      <c r="I20" s="43">
        <v>0.99665214293435922</v>
      </c>
      <c r="J20" s="43">
        <v>0.99764417491960622</v>
      </c>
      <c r="K20" s="43">
        <v>0.99627202595984354</v>
      </c>
      <c r="L20" s="43">
        <v>0.99439570145457168</v>
      </c>
      <c r="M20" s="43">
        <v>0.99348632705780859</v>
      </c>
      <c r="N20" s="43">
        <v>0.9920583849174851</v>
      </c>
      <c r="O20" s="43">
        <v>0.99074149202290374</v>
      </c>
      <c r="P20" s="43">
        <v>0.98805088837549471</v>
      </c>
      <c r="Q20" s="43">
        <v>0.98531134855910318</v>
      </c>
      <c r="R20" s="43">
        <v>0.98102616649087626</v>
      </c>
      <c r="S20" s="43">
        <v>0.97200116459627328</v>
      </c>
      <c r="T20" s="43">
        <v>0.96388091666183973</v>
      </c>
      <c r="U20" s="43">
        <v>0.94600726032012206</v>
      </c>
      <c r="V20" s="43">
        <v>0.91833865980663565</v>
      </c>
      <c r="W20" s="43">
        <v>0.88358465046406887</v>
      </c>
      <c r="X20" s="43">
        <v>0.81765653354919066</v>
      </c>
      <c r="Y20" s="43">
        <v>0.75623678314354992</v>
      </c>
      <c r="Z20" s="43">
        <v>0.65073119282802261</v>
      </c>
      <c r="AA20" s="43">
        <v>0.61493711562967479</v>
      </c>
      <c r="AB20" s="43">
        <v>0.54938039804731509</v>
      </c>
      <c r="AC20" s="44"/>
      <c r="AD20" s="45"/>
    </row>
    <row r="21" spans="1:30">
      <c r="A21" s="42">
        <v>1918</v>
      </c>
      <c r="B21" s="43"/>
      <c r="C21" s="43">
        <v>0.87526903816826918</v>
      </c>
      <c r="D21" s="43">
        <v>0.96876161366590219</v>
      </c>
      <c r="E21" s="43">
        <v>0.98503401420361747</v>
      </c>
      <c r="F21" s="43">
        <v>0.99044684220400458</v>
      </c>
      <c r="G21" s="43">
        <v>0.99282099976277272</v>
      </c>
      <c r="H21" s="43"/>
      <c r="I21" s="43">
        <v>0.99543636248054257</v>
      </c>
      <c r="J21" s="43">
        <v>0.99639420083779906</v>
      </c>
      <c r="K21" s="43">
        <v>0.99249331658761464</v>
      </c>
      <c r="L21" s="43">
        <v>0.99019259901109702</v>
      </c>
      <c r="M21" s="43">
        <v>0.98547909525776578</v>
      </c>
      <c r="N21" s="43">
        <v>0.98264199865782043</v>
      </c>
      <c r="O21" s="43">
        <v>0.98446097994916537</v>
      </c>
      <c r="P21" s="43">
        <v>0.98533424767909839</v>
      </c>
      <c r="Q21" s="43">
        <v>0.9844241681188467</v>
      </c>
      <c r="R21" s="43">
        <v>0.98189037119798261</v>
      </c>
      <c r="S21" s="43">
        <v>0.97436328793041027</v>
      </c>
      <c r="T21" s="43">
        <v>0.96621814103398085</v>
      </c>
      <c r="U21" s="43">
        <v>0.94964867103318873</v>
      </c>
      <c r="V21" s="43">
        <v>0.92539612496061441</v>
      </c>
      <c r="W21" s="43">
        <v>0.89482908594692301</v>
      </c>
      <c r="X21" s="43">
        <v>0.84176254284099539</v>
      </c>
      <c r="Y21" s="43">
        <v>0.78388542578950082</v>
      </c>
      <c r="Z21" s="43">
        <v>0.6992070736902396</v>
      </c>
      <c r="AA21" s="43">
        <v>0.65991667474081961</v>
      </c>
      <c r="AB21" s="43">
        <v>0.6133682830930538</v>
      </c>
      <c r="AC21" s="44"/>
      <c r="AD21" s="45"/>
    </row>
    <row r="22" spans="1:30">
      <c r="A22" s="42">
        <v>1919</v>
      </c>
      <c r="B22" s="43"/>
      <c r="C22" s="43">
        <v>0.90048384463151587</v>
      </c>
      <c r="D22" s="43">
        <v>0.9819613037927114</v>
      </c>
      <c r="E22" s="43">
        <v>0.99118739566655989</v>
      </c>
      <c r="F22" s="43">
        <v>0.99381944939600142</v>
      </c>
      <c r="G22" s="43">
        <v>0.9953295252380191</v>
      </c>
      <c r="H22" s="43"/>
      <c r="I22" s="43">
        <v>0.9968548776332018</v>
      </c>
      <c r="J22" s="43">
        <v>0.99764741137505708</v>
      </c>
      <c r="K22" s="43">
        <v>0.99591778300991218</v>
      </c>
      <c r="L22" s="43">
        <v>0.99469389774722894</v>
      </c>
      <c r="M22" s="43">
        <v>0.99364076557691794</v>
      </c>
      <c r="N22" s="43">
        <v>0.9924295789231421</v>
      </c>
      <c r="O22" s="43">
        <v>0.99173635304618468</v>
      </c>
      <c r="P22" s="43">
        <v>0.99074101728118724</v>
      </c>
      <c r="Q22" s="43">
        <v>0.9887720451794364</v>
      </c>
      <c r="R22" s="43">
        <v>0.98563471644246148</v>
      </c>
      <c r="S22" s="43">
        <v>0.97897055170260272</v>
      </c>
      <c r="T22" s="43">
        <v>0.97070389117795852</v>
      </c>
      <c r="U22" s="43">
        <v>0.95602942247325662</v>
      </c>
      <c r="V22" s="43">
        <v>0.93347748103388595</v>
      </c>
      <c r="W22" s="43">
        <v>0.90204892557325878</v>
      </c>
      <c r="X22" s="43">
        <v>0.85153185535763853</v>
      </c>
      <c r="Y22" s="43">
        <v>0.78249893859941022</v>
      </c>
      <c r="Z22" s="43">
        <v>0.70294445217875534</v>
      </c>
      <c r="AA22" s="43">
        <v>0.64572748267898383</v>
      </c>
      <c r="AB22" s="43">
        <v>0.60477941176470584</v>
      </c>
      <c r="AC22" s="44"/>
      <c r="AD22" s="45"/>
    </row>
    <row r="23" spans="1:30">
      <c r="A23" s="42">
        <v>1920</v>
      </c>
      <c r="B23" s="43"/>
      <c r="C23" s="43">
        <v>0.8945387189292543</v>
      </c>
      <c r="D23" s="43">
        <v>0.98015509574301152</v>
      </c>
      <c r="E23" s="43">
        <v>0.99085678554317225</v>
      </c>
      <c r="F23" s="43">
        <v>0.99389617045853895</v>
      </c>
      <c r="G23" s="43">
        <v>0.99536156687631305</v>
      </c>
      <c r="H23" s="43"/>
      <c r="I23" s="43">
        <v>0.99683881136109009</v>
      </c>
      <c r="J23" s="43">
        <v>0.99763073692724968</v>
      </c>
      <c r="K23" s="43">
        <v>0.99610621742248295</v>
      </c>
      <c r="L23" s="43">
        <v>0.99515795729696765</v>
      </c>
      <c r="M23" s="43">
        <v>0.99438257836992239</v>
      </c>
      <c r="N23" s="43">
        <v>0.99337264148674476</v>
      </c>
      <c r="O23" s="43">
        <v>0.99257969704119797</v>
      </c>
      <c r="P23" s="43">
        <v>0.99140914649767742</v>
      </c>
      <c r="Q23" s="43">
        <v>0.98964063247851386</v>
      </c>
      <c r="R23" s="43">
        <v>0.98571255461416563</v>
      </c>
      <c r="S23" s="43">
        <v>0.97916592561379701</v>
      </c>
      <c r="T23" s="43">
        <v>0.97026060859981211</v>
      </c>
      <c r="U23" s="43">
        <v>0.95450222764111714</v>
      </c>
      <c r="V23" s="43">
        <v>0.92963704575709905</v>
      </c>
      <c r="W23" s="43">
        <v>0.89382766335140917</v>
      </c>
      <c r="X23" s="43">
        <v>0.83618693134822164</v>
      </c>
      <c r="Y23" s="43">
        <v>0.76715492957746478</v>
      </c>
      <c r="Z23" s="43">
        <v>0.67047700902449514</v>
      </c>
      <c r="AA23" s="43">
        <v>0.66217430368373764</v>
      </c>
      <c r="AB23" s="43">
        <v>0.61011904761904767</v>
      </c>
      <c r="AC23" s="44"/>
      <c r="AD23" s="46"/>
    </row>
    <row r="24" spans="1:30">
      <c r="A24" s="42">
        <v>1921</v>
      </c>
      <c r="B24" s="43"/>
      <c r="C24" s="43">
        <v>0.9048503029109124</v>
      </c>
      <c r="D24" s="43">
        <v>0.98503449871922455</v>
      </c>
      <c r="E24" s="43">
        <v>0.99243810093553864</v>
      </c>
      <c r="F24" s="43">
        <v>0.99445843774559706</v>
      </c>
      <c r="G24" s="43">
        <v>0.99555478999017322</v>
      </c>
      <c r="H24" s="43"/>
      <c r="I24" s="43">
        <v>0.99695918053922028</v>
      </c>
      <c r="J24" s="43">
        <v>0.99781220499706713</v>
      </c>
      <c r="K24" s="43">
        <v>0.99697226122779148</v>
      </c>
      <c r="L24" s="43">
        <v>0.99623018251119488</v>
      </c>
      <c r="M24" s="43">
        <v>0.9958736298183376</v>
      </c>
      <c r="N24" s="43">
        <v>0.99533302623890574</v>
      </c>
      <c r="O24" s="43">
        <v>0.99420715635990864</v>
      </c>
      <c r="P24" s="43">
        <v>0.99262686613894635</v>
      </c>
      <c r="Q24" s="43">
        <v>0.99073110034859135</v>
      </c>
      <c r="R24" s="43">
        <v>0.98703294119070983</v>
      </c>
      <c r="S24" s="43">
        <v>0.98117639705478055</v>
      </c>
      <c r="T24" s="43">
        <v>0.97193543967232388</v>
      </c>
      <c r="U24" s="43">
        <v>0.95789159044402705</v>
      </c>
      <c r="V24" s="43">
        <v>0.9359401376981894</v>
      </c>
      <c r="W24" s="43">
        <v>0.90319431568869346</v>
      </c>
      <c r="X24" s="43">
        <v>0.85059011122583683</v>
      </c>
      <c r="Y24" s="43">
        <v>0.7867009775013849</v>
      </c>
      <c r="Z24" s="43">
        <v>0.70242988195837308</v>
      </c>
      <c r="AA24" s="43">
        <v>0.66975415512465375</v>
      </c>
      <c r="AB24" s="43">
        <v>0.64586846543001686</v>
      </c>
      <c r="AC24" s="44"/>
      <c r="AD24" s="45"/>
    </row>
    <row r="25" spans="1:30">
      <c r="A25" s="42">
        <v>1922</v>
      </c>
      <c r="B25" s="43"/>
      <c r="C25" s="43">
        <v>0.90933321374483245</v>
      </c>
      <c r="D25" s="43">
        <v>0.98467168819168382</v>
      </c>
      <c r="E25" s="43">
        <v>0.99283568035046088</v>
      </c>
      <c r="F25" s="43">
        <v>0.99535072944116287</v>
      </c>
      <c r="G25" s="43">
        <v>0.99633793437942397</v>
      </c>
      <c r="H25" s="43"/>
      <c r="I25" s="43">
        <v>0.99741759700838939</v>
      </c>
      <c r="J25" s="43">
        <v>0.99806007965357313</v>
      </c>
      <c r="K25" s="43">
        <v>0.99703249547057116</v>
      </c>
      <c r="L25" s="43">
        <v>0.99639720921846042</v>
      </c>
      <c r="M25" s="43">
        <v>0.99592588907996149</v>
      </c>
      <c r="N25" s="43">
        <v>0.99507835112088905</v>
      </c>
      <c r="O25" s="43">
        <v>0.9939995408280401</v>
      </c>
      <c r="P25" s="43">
        <v>0.99227386822590469</v>
      </c>
      <c r="Q25" s="43">
        <v>0.99023360594169008</v>
      </c>
      <c r="R25" s="43">
        <v>0.98634430866441025</v>
      </c>
      <c r="S25" s="43">
        <v>0.98022159424158861</v>
      </c>
      <c r="T25" s="43">
        <v>0.9701830674834816</v>
      </c>
      <c r="U25" s="43">
        <v>0.95448709407817445</v>
      </c>
      <c r="V25" s="43">
        <v>0.93173038260593</v>
      </c>
      <c r="W25" s="43">
        <v>0.89813884961482049</v>
      </c>
      <c r="X25" s="43">
        <v>0.84150903080498951</v>
      </c>
      <c r="Y25" s="43">
        <v>0.7805574216605341</v>
      </c>
      <c r="Z25" s="43">
        <v>0.68399880576376115</v>
      </c>
      <c r="AA25" s="43">
        <v>0.66574862293440162</v>
      </c>
      <c r="AB25" s="43">
        <v>0.56819378620326488</v>
      </c>
      <c r="AC25" s="44"/>
      <c r="AD25" s="46"/>
    </row>
    <row r="26" spans="1:30">
      <c r="A26" s="42">
        <v>1923</v>
      </c>
      <c r="B26" s="43"/>
      <c r="C26" s="43">
        <v>0.90859438879836707</v>
      </c>
      <c r="D26" s="43">
        <v>0.98385998031483413</v>
      </c>
      <c r="E26" s="43">
        <v>0.99195865804318106</v>
      </c>
      <c r="F26" s="43">
        <v>0.99508566281344557</v>
      </c>
      <c r="G26" s="43">
        <v>0.99625994351878111</v>
      </c>
      <c r="H26" s="43"/>
      <c r="I26" s="43">
        <v>0.99744663356712759</v>
      </c>
      <c r="J26" s="43">
        <v>0.99801752456424964</v>
      </c>
      <c r="K26" s="43">
        <v>0.99702111154266371</v>
      </c>
      <c r="L26" s="43">
        <v>0.99626082670673555</v>
      </c>
      <c r="M26" s="43">
        <v>0.99585726016994802</v>
      </c>
      <c r="N26" s="43">
        <v>0.99497378520469038</v>
      </c>
      <c r="O26" s="43">
        <v>0.99379846316652665</v>
      </c>
      <c r="P26" s="43">
        <v>0.99201554929179425</v>
      </c>
      <c r="Q26" s="43">
        <v>0.99000840178327543</v>
      </c>
      <c r="R26" s="43">
        <v>0.98573068063153646</v>
      </c>
      <c r="S26" s="43">
        <v>0.9795286067365695</v>
      </c>
      <c r="T26" s="43">
        <v>0.96920441403636015</v>
      </c>
      <c r="U26" s="43">
        <v>0.95317767044034318</v>
      </c>
      <c r="V26" s="43">
        <v>0.93047606693864204</v>
      </c>
      <c r="W26" s="43">
        <v>0.89400353355889539</v>
      </c>
      <c r="X26" s="43">
        <v>0.83577647648588882</v>
      </c>
      <c r="Y26" s="43">
        <v>0.77007075232887812</v>
      </c>
      <c r="Z26" s="43">
        <v>0.66357461105835958</v>
      </c>
      <c r="AA26" s="43">
        <v>0.64354414478074828</v>
      </c>
      <c r="AB26" s="43">
        <v>0.54187192118226601</v>
      </c>
      <c r="AC26" s="44"/>
      <c r="AD26" s="45"/>
    </row>
    <row r="27" spans="1:30">
      <c r="A27" s="42">
        <v>1924</v>
      </c>
      <c r="B27" s="43"/>
      <c r="C27" s="43">
        <v>0.9126969623676392</v>
      </c>
      <c r="D27" s="43">
        <v>0.98678075542442834</v>
      </c>
      <c r="E27" s="43">
        <v>0.99327346093509516</v>
      </c>
      <c r="F27" s="43">
        <v>0.99552001134403667</v>
      </c>
      <c r="G27" s="43">
        <v>0.99662252562546771</v>
      </c>
      <c r="H27" s="43"/>
      <c r="I27" s="43">
        <v>0.99765089259578343</v>
      </c>
      <c r="J27" s="43">
        <v>0.99812475114282384</v>
      </c>
      <c r="K27" s="43">
        <v>0.99714935685494177</v>
      </c>
      <c r="L27" s="43">
        <v>0.99641580507389704</v>
      </c>
      <c r="M27" s="43">
        <v>0.99613663347268311</v>
      </c>
      <c r="N27" s="43">
        <v>0.99525864928919427</v>
      </c>
      <c r="O27" s="43">
        <v>0.99403345531755394</v>
      </c>
      <c r="P27" s="43">
        <v>0.99222396016001568</v>
      </c>
      <c r="Q27" s="43">
        <v>0.99018345421430487</v>
      </c>
      <c r="R27" s="43">
        <v>0.98603775947851047</v>
      </c>
      <c r="S27" s="43">
        <v>0.97980678974606072</v>
      </c>
      <c r="T27" s="43">
        <v>0.97050755377983478</v>
      </c>
      <c r="U27" s="43">
        <v>0.95357399551291944</v>
      </c>
      <c r="V27" s="43">
        <v>0.93355816025851557</v>
      </c>
      <c r="W27" s="43">
        <v>0.89918660704276232</v>
      </c>
      <c r="X27" s="43">
        <v>0.8414062586972737</v>
      </c>
      <c r="Y27" s="43">
        <v>0.79039624813263787</v>
      </c>
      <c r="Z27" s="43">
        <v>0.67698061883713023</v>
      </c>
      <c r="AA27" s="43">
        <v>0.66963736939151808</v>
      </c>
      <c r="AB27" s="43">
        <v>0.63042441583214115</v>
      </c>
      <c r="AC27" s="44"/>
      <c r="AD27" s="45"/>
    </row>
    <row r="28" spans="1:30">
      <c r="A28" s="42">
        <v>1925</v>
      </c>
      <c r="B28" s="43"/>
      <c r="C28" s="43">
        <v>0.91391922532390724</v>
      </c>
      <c r="D28" s="43">
        <v>0.98747767418487509</v>
      </c>
      <c r="E28" s="43">
        <v>0.99386692216775274</v>
      </c>
      <c r="F28" s="43">
        <v>0.99576836922724365</v>
      </c>
      <c r="G28" s="43">
        <v>0.99650472443010163</v>
      </c>
      <c r="H28" s="43"/>
      <c r="I28" s="43">
        <v>0.99774260676411464</v>
      </c>
      <c r="J28" s="43">
        <v>0.99813702276494143</v>
      </c>
      <c r="K28" s="43">
        <v>0.99717798477959896</v>
      </c>
      <c r="L28" s="43">
        <v>0.99638677750899474</v>
      </c>
      <c r="M28" s="43">
        <v>0.99613074508687349</v>
      </c>
      <c r="N28" s="43">
        <v>0.99523299351722316</v>
      </c>
      <c r="O28" s="43">
        <v>0.99416257161375832</v>
      </c>
      <c r="P28" s="43">
        <v>0.99221186753014268</v>
      </c>
      <c r="Q28" s="43">
        <v>0.99008400137175856</v>
      </c>
      <c r="R28" s="43">
        <v>0.98600199782652165</v>
      </c>
      <c r="S28" s="43">
        <v>0.97931297181055588</v>
      </c>
      <c r="T28" s="43">
        <v>0.97030886886372469</v>
      </c>
      <c r="U28" s="43">
        <v>0.95262703156344353</v>
      </c>
      <c r="V28" s="43">
        <v>0.93309872887995415</v>
      </c>
      <c r="W28" s="43">
        <v>0.89779375045656662</v>
      </c>
      <c r="X28" s="43">
        <v>0.83748170229331254</v>
      </c>
      <c r="Y28" s="43">
        <v>0.77906959653119712</v>
      </c>
      <c r="Z28" s="43">
        <v>0.67628281724761874</v>
      </c>
      <c r="AA28" s="43">
        <v>0.65077584595251448</v>
      </c>
      <c r="AB28" s="43">
        <v>0.63063063063063063</v>
      </c>
      <c r="AC28" s="44"/>
      <c r="AD28" s="45"/>
    </row>
    <row r="29" spans="1:30">
      <c r="A29" s="42">
        <v>1926</v>
      </c>
      <c r="B29" s="43"/>
      <c r="C29" s="43">
        <v>0.91379597813420521</v>
      </c>
      <c r="D29" s="43">
        <v>0.98507297245235104</v>
      </c>
      <c r="E29" s="43">
        <v>0.99327289765252025</v>
      </c>
      <c r="F29" s="43">
        <v>0.99547571905991705</v>
      </c>
      <c r="G29" s="43">
        <v>0.99650819139351499</v>
      </c>
      <c r="H29" s="43"/>
      <c r="I29" s="43">
        <v>0.99772356413637309</v>
      </c>
      <c r="J29" s="43">
        <v>0.99822417062833635</v>
      </c>
      <c r="K29" s="43">
        <v>0.99721476045210078</v>
      </c>
      <c r="L29" s="43">
        <v>0.99639448185893842</v>
      </c>
      <c r="M29" s="43">
        <v>0.9961905495628135</v>
      </c>
      <c r="N29" s="43">
        <v>0.99519353137013589</v>
      </c>
      <c r="O29" s="43">
        <v>0.99404336750260736</v>
      </c>
      <c r="P29" s="43">
        <v>0.99188083742101862</v>
      </c>
      <c r="Q29" s="43">
        <v>0.98954083419779393</v>
      </c>
      <c r="R29" s="43">
        <v>0.98545142694378918</v>
      </c>
      <c r="S29" s="43">
        <v>0.97843408932200537</v>
      </c>
      <c r="T29" s="43">
        <v>0.96958923362361327</v>
      </c>
      <c r="U29" s="43">
        <v>0.95043391810368072</v>
      </c>
      <c r="V29" s="43">
        <v>0.93073541172332108</v>
      </c>
      <c r="W29" s="43">
        <v>0.89115785554728222</v>
      </c>
      <c r="X29" s="43">
        <v>0.83139203767309122</v>
      </c>
      <c r="Y29" s="43">
        <v>0.76783873096026256</v>
      </c>
      <c r="Z29" s="43">
        <v>0.66350118373101374</v>
      </c>
      <c r="AA29" s="43">
        <v>0.62390841711308431</v>
      </c>
      <c r="AB29" s="43">
        <v>0.58060288335517696</v>
      </c>
      <c r="AC29" s="44"/>
      <c r="AD29" s="41"/>
    </row>
    <row r="30" spans="1:30">
      <c r="A30" s="42">
        <v>1927</v>
      </c>
      <c r="B30" s="43"/>
      <c r="C30" s="43">
        <v>0.92397090268618565</v>
      </c>
      <c r="D30" s="43">
        <v>0.98935983730043797</v>
      </c>
      <c r="E30" s="43">
        <v>0.99432783898760013</v>
      </c>
      <c r="F30" s="43">
        <v>0.99579396176178903</v>
      </c>
      <c r="G30" s="43">
        <v>0.99675035726323136</v>
      </c>
      <c r="H30" s="43"/>
      <c r="I30" s="43">
        <v>0.99775670188573118</v>
      </c>
      <c r="J30" s="43">
        <v>0.99826357298320567</v>
      </c>
      <c r="K30" s="43">
        <v>0.99735524229621753</v>
      </c>
      <c r="L30" s="43">
        <v>0.99661023275309701</v>
      </c>
      <c r="M30" s="43">
        <v>0.99628569253792221</v>
      </c>
      <c r="N30" s="43">
        <v>0.99545045345821725</v>
      </c>
      <c r="O30" s="43">
        <v>0.9941924343306594</v>
      </c>
      <c r="P30" s="43">
        <v>0.99232482502415786</v>
      </c>
      <c r="Q30" s="43">
        <v>0.99007637401146575</v>
      </c>
      <c r="R30" s="43">
        <v>0.98596168274643869</v>
      </c>
      <c r="S30" s="43">
        <v>0.97920630904998229</v>
      </c>
      <c r="T30" s="43">
        <v>0.97061928400741748</v>
      </c>
      <c r="U30" s="43">
        <v>0.95285842809176824</v>
      </c>
      <c r="V30" s="43">
        <v>0.93351752198517268</v>
      </c>
      <c r="W30" s="43">
        <v>0.89772644814744806</v>
      </c>
      <c r="X30" s="43">
        <v>0.84385834381044611</v>
      </c>
      <c r="Y30" s="43">
        <v>0.78489844834631994</v>
      </c>
      <c r="Z30" s="43">
        <v>0.69034701935732401</v>
      </c>
      <c r="AA30" s="43">
        <v>0.65725734320775642</v>
      </c>
      <c r="AB30" s="43">
        <v>0.69854469854469858</v>
      </c>
      <c r="AC30" s="44"/>
      <c r="AD30" s="45"/>
    </row>
    <row r="31" spans="1:30">
      <c r="A31" s="42">
        <v>1928</v>
      </c>
      <c r="B31" s="43"/>
      <c r="C31" s="43">
        <v>0.92302078435238932</v>
      </c>
      <c r="D31" s="43">
        <v>0.98773599006009583</v>
      </c>
      <c r="E31" s="43">
        <v>0.9938800520609572</v>
      </c>
      <c r="F31" s="43">
        <v>0.99569061620250299</v>
      </c>
      <c r="G31" s="43">
        <v>0.99659690302585158</v>
      </c>
      <c r="H31" s="43"/>
      <c r="I31" s="43">
        <v>0.99774615981399728</v>
      </c>
      <c r="J31" s="43">
        <v>0.99820685994605629</v>
      </c>
      <c r="K31" s="43">
        <v>0.99716346168603476</v>
      </c>
      <c r="L31" s="43">
        <v>0.99642147823002647</v>
      </c>
      <c r="M31" s="43">
        <v>0.99605319112650181</v>
      </c>
      <c r="N31" s="43">
        <v>0.99529258161317324</v>
      </c>
      <c r="O31" s="43">
        <v>0.99396521747255007</v>
      </c>
      <c r="P31" s="43">
        <v>0.99186959298679256</v>
      </c>
      <c r="Q31" s="43">
        <v>0.98928698216418898</v>
      </c>
      <c r="R31" s="43">
        <v>0.9851769891078167</v>
      </c>
      <c r="S31" s="43">
        <v>0.97820455768815961</v>
      </c>
      <c r="T31" s="43">
        <v>0.96919751713501701</v>
      </c>
      <c r="U31" s="43">
        <v>0.95094079106825702</v>
      </c>
      <c r="V31" s="43">
        <v>0.92919953324232851</v>
      </c>
      <c r="W31" s="43">
        <v>0.88892935795358297</v>
      </c>
      <c r="X31" s="43">
        <v>0.83162505270061371</v>
      </c>
      <c r="Y31" s="43">
        <v>0.76272722050767894</v>
      </c>
      <c r="Z31" s="43">
        <v>0.66646686076382944</v>
      </c>
      <c r="AA31" s="43">
        <v>0.61974833253111461</v>
      </c>
      <c r="AB31" s="43">
        <v>0.63376419898159031</v>
      </c>
      <c r="AC31" s="44"/>
      <c r="AD31" s="45"/>
    </row>
    <row r="32" spans="1:30">
      <c r="A32" s="42">
        <v>1929</v>
      </c>
      <c r="B32" s="43"/>
      <c r="C32" s="43">
        <v>0.92711886758826578</v>
      </c>
      <c r="D32" s="43">
        <v>0.98869790799783064</v>
      </c>
      <c r="E32" s="43">
        <v>0.99389863157984537</v>
      </c>
      <c r="F32" s="43">
        <v>0.99582300938400437</v>
      </c>
      <c r="G32" s="43">
        <v>0.99668462627915821</v>
      </c>
      <c r="H32" s="43"/>
      <c r="I32" s="43">
        <v>0.99782071695186891</v>
      </c>
      <c r="J32" s="43">
        <v>0.99827164354963882</v>
      </c>
      <c r="K32" s="43">
        <v>0.99723755510886347</v>
      </c>
      <c r="L32" s="43">
        <v>0.9964030904123925</v>
      </c>
      <c r="M32" s="43">
        <v>0.99600055366484985</v>
      </c>
      <c r="N32" s="43">
        <v>0.99538996349097064</v>
      </c>
      <c r="O32" s="43">
        <v>0.99408896014032744</v>
      </c>
      <c r="P32" s="43">
        <v>0.99188640962240315</v>
      </c>
      <c r="Q32" s="43">
        <v>0.98926855334330832</v>
      </c>
      <c r="R32" s="43">
        <v>0.98517149253987624</v>
      </c>
      <c r="S32" s="43">
        <v>0.97806910877794839</v>
      </c>
      <c r="T32" s="43">
        <v>0.96887301862461106</v>
      </c>
      <c r="U32" s="43">
        <v>0.9516928238374599</v>
      </c>
      <c r="V32" s="43">
        <v>0.92930626306025688</v>
      </c>
      <c r="W32" s="43">
        <v>0.89125274882654659</v>
      </c>
      <c r="X32" s="43">
        <v>0.83422818030125878</v>
      </c>
      <c r="Y32" s="43">
        <v>0.76423521410553774</v>
      </c>
      <c r="Z32" s="43">
        <v>0.68161773895035016</v>
      </c>
      <c r="AA32" s="43">
        <v>0.64142890748395331</v>
      </c>
      <c r="AB32" s="43">
        <v>0.72038541469865858</v>
      </c>
      <c r="AC32" s="44"/>
      <c r="AD32" s="45"/>
    </row>
    <row r="33" spans="1:30">
      <c r="A33" s="42">
        <v>1930</v>
      </c>
      <c r="B33" s="43"/>
      <c r="C33" s="43">
        <v>0.9297021480811567</v>
      </c>
      <c r="D33" s="43">
        <v>0.99033881437267413</v>
      </c>
      <c r="E33" s="43">
        <v>0.9947368167851135</v>
      </c>
      <c r="F33" s="43">
        <v>0.99631096518956586</v>
      </c>
      <c r="G33" s="43">
        <v>0.99706699702503754</v>
      </c>
      <c r="H33" s="43"/>
      <c r="I33" s="43">
        <v>0.99801688916517617</v>
      </c>
      <c r="J33" s="43">
        <v>0.99843008748690776</v>
      </c>
      <c r="K33" s="43">
        <v>0.99747598706171059</v>
      </c>
      <c r="L33" s="43">
        <v>0.99658977408162197</v>
      </c>
      <c r="M33" s="43">
        <v>0.99626740523331137</v>
      </c>
      <c r="N33" s="43">
        <v>0.9956670225846932</v>
      </c>
      <c r="O33" s="43">
        <v>0.99449816089173892</v>
      </c>
      <c r="P33" s="43">
        <v>0.99243710385532957</v>
      </c>
      <c r="Q33" s="43">
        <v>0.98970967540963184</v>
      </c>
      <c r="R33" s="43">
        <v>0.98534006898060578</v>
      </c>
      <c r="S33" s="43">
        <v>0.97891486105874792</v>
      </c>
      <c r="T33" s="43">
        <v>0.96884225051214012</v>
      </c>
      <c r="U33" s="43">
        <v>0.95403436590198087</v>
      </c>
      <c r="V33" s="43">
        <v>0.9312261462492909</v>
      </c>
      <c r="W33" s="43">
        <v>0.89642433356556728</v>
      </c>
      <c r="X33" s="43">
        <v>0.84446585550188058</v>
      </c>
      <c r="Y33" s="43">
        <v>0.78076256499133445</v>
      </c>
      <c r="Z33" s="43">
        <v>0.69245985571328839</v>
      </c>
      <c r="AA33" s="43">
        <v>0.65374420145791912</v>
      </c>
      <c r="AB33" s="43">
        <v>0.70555555555555549</v>
      </c>
      <c r="AC33" s="44"/>
      <c r="AD33" s="39"/>
    </row>
    <row r="34" spans="1:30">
      <c r="A34" s="42">
        <v>1931</v>
      </c>
      <c r="B34" s="43"/>
      <c r="C34" s="43">
        <v>0.93560286483076915</v>
      </c>
      <c r="D34" s="43">
        <v>0.99108768188149643</v>
      </c>
      <c r="E34" s="43">
        <v>0.99531069041001219</v>
      </c>
      <c r="F34" s="43">
        <v>0.99666913363247844</v>
      </c>
      <c r="G34" s="43">
        <v>0.99725378008265386</v>
      </c>
      <c r="H34" s="43"/>
      <c r="I34" s="43">
        <v>0.99808381970985105</v>
      </c>
      <c r="J34" s="43">
        <v>0.99845519085061651</v>
      </c>
      <c r="K34" s="43">
        <v>0.99753018975475471</v>
      </c>
      <c r="L34" s="43">
        <v>0.99680910634549302</v>
      </c>
      <c r="M34" s="43">
        <v>0.99651526606838003</v>
      </c>
      <c r="N34" s="43">
        <v>0.99579998829615768</v>
      </c>
      <c r="O34" s="43">
        <v>0.99450579015595775</v>
      </c>
      <c r="P34" s="43">
        <v>0.99241081691402711</v>
      </c>
      <c r="Q34" s="43">
        <v>0.98956418540170898</v>
      </c>
      <c r="R34" s="43">
        <v>0.98562156446993043</v>
      </c>
      <c r="S34" s="43">
        <v>0.97905274531634401</v>
      </c>
      <c r="T34" s="43">
        <v>0.96963637074525355</v>
      </c>
      <c r="U34" s="43">
        <v>0.955908730809229</v>
      </c>
      <c r="V34" s="43">
        <v>0.93179065427075702</v>
      </c>
      <c r="W34" s="43">
        <v>0.89819278924757751</v>
      </c>
      <c r="X34" s="43">
        <v>0.84866747643695428</v>
      </c>
      <c r="Y34" s="43">
        <v>0.78227051333678499</v>
      </c>
      <c r="Z34" s="43">
        <v>0.69288911101252815</v>
      </c>
      <c r="AA34" s="43">
        <v>0.66120183515672626</v>
      </c>
      <c r="AB34" s="43">
        <v>0.65678919729932483</v>
      </c>
      <c r="AC34" s="44"/>
      <c r="AD34" s="39"/>
    </row>
    <row r="35" spans="1:30">
      <c r="A35" s="42">
        <v>1932</v>
      </c>
      <c r="B35" s="43"/>
      <c r="C35" s="43">
        <v>0.94077690713623152</v>
      </c>
      <c r="D35" s="43">
        <v>0.99223709235336932</v>
      </c>
      <c r="E35" s="43">
        <v>0.99593206063693085</v>
      </c>
      <c r="F35" s="43">
        <v>0.99708980374126577</v>
      </c>
      <c r="G35" s="43">
        <v>0.99748423343082737</v>
      </c>
      <c r="H35" s="43"/>
      <c r="I35" s="43">
        <v>0.99825623910507433</v>
      </c>
      <c r="J35" s="43">
        <v>0.99851658916731278</v>
      </c>
      <c r="K35" s="43">
        <v>0.9977684730417723</v>
      </c>
      <c r="L35" s="43">
        <v>0.99708450620007072</v>
      </c>
      <c r="M35" s="43">
        <v>0.99676350635806643</v>
      </c>
      <c r="N35" s="43">
        <v>0.99615574070352031</v>
      </c>
      <c r="O35" s="43">
        <v>0.9949518803501407</v>
      </c>
      <c r="P35" s="43">
        <v>0.99281169201597985</v>
      </c>
      <c r="Q35" s="43">
        <v>0.99002742624204809</v>
      </c>
      <c r="R35" s="43">
        <v>0.98605878619909537</v>
      </c>
      <c r="S35" s="43">
        <v>0.97921960237438865</v>
      </c>
      <c r="T35" s="43">
        <v>0.9696816313491734</v>
      </c>
      <c r="U35" s="43">
        <v>0.95651061146936811</v>
      </c>
      <c r="V35" s="43">
        <v>0.93135047216026567</v>
      </c>
      <c r="W35" s="43">
        <v>0.895247671185328</v>
      </c>
      <c r="X35" s="43">
        <v>0.84497549765938706</v>
      </c>
      <c r="Y35" s="43">
        <v>0.77545042324453406</v>
      </c>
      <c r="Z35" s="43">
        <v>0.67652134275388276</v>
      </c>
      <c r="AA35" s="43">
        <v>0.65793892655015862</v>
      </c>
      <c r="AB35" s="43">
        <v>0.68465045592705165</v>
      </c>
      <c r="AC35" s="44"/>
      <c r="AD35" s="39"/>
    </row>
    <row r="36" spans="1:30">
      <c r="A36" s="42">
        <v>1933</v>
      </c>
      <c r="B36" s="43"/>
      <c r="C36" s="43">
        <v>0.94410057854714768</v>
      </c>
      <c r="D36" s="43">
        <v>0.99217903260372564</v>
      </c>
      <c r="E36" s="43">
        <v>0.99592138177392631</v>
      </c>
      <c r="F36" s="43">
        <v>0.99696174498197943</v>
      </c>
      <c r="G36" s="43">
        <v>0.99759779642197399</v>
      </c>
      <c r="H36" s="43"/>
      <c r="I36" s="43">
        <v>0.99828934721842566</v>
      </c>
      <c r="J36" s="43">
        <v>0.99855449910012917</v>
      </c>
      <c r="K36" s="43">
        <v>0.9978828008094599</v>
      </c>
      <c r="L36" s="43">
        <v>0.99713538433473403</v>
      </c>
      <c r="M36" s="43">
        <v>0.9968115239547195</v>
      </c>
      <c r="N36" s="43">
        <v>0.99620236767823234</v>
      </c>
      <c r="O36" s="43">
        <v>0.99505885958450868</v>
      </c>
      <c r="P36" s="43">
        <v>0.99287777541137201</v>
      </c>
      <c r="Q36" s="43">
        <v>0.98997812414115494</v>
      </c>
      <c r="R36" s="43">
        <v>0.98612650872065755</v>
      </c>
      <c r="S36" s="43">
        <v>0.97959568628015226</v>
      </c>
      <c r="T36" s="43">
        <v>0.96938970490947896</v>
      </c>
      <c r="U36" s="43">
        <v>0.95669527381415531</v>
      </c>
      <c r="V36" s="43">
        <v>0.93215158404292286</v>
      </c>
      <c r="W36" s="43">
        <v>0.89714535326929201</v>
      </c>
      <c r="X36" s="43">
        <v>0.84989681298513964</v>
      </c>
      <c r="Y36" s="43">
        <v>0.78290491571890009</v>
      </c>
      <c r="Z36" s="43">
        <v>0.69733508967473901</v>
      </c>
      <c r="AA36" s="43">
        <v>0.67669978852226309</v>
      </c>
      <c r="AB36" s="43">
        <v>0.65748459586806818</v>
      </c>
      <c r="AC36" s="44"/>
      <c r="AD36" s="39"/>
    </row>
    <row r="37" spans="1:30">
      <c r="A37" s="42">
        <v>1934</v>
      </c>
      <c r="B37" s="43"/>
      <c r="C37" s="43">
        <v>0.93925029197444965</v>
      </c>
      <c r="D37" s="43">
        <v>0.99178579078161289</v>
      </c>
      <c r="E37" s="43">
        <v>0.99572021087615847</v>
      </c>
      <c r="F37" s="43">
        <v>0.99688869283694681</v>
      </c>
      <c r="G37" s="43">
        <v>0.9975236941069493</v>
      </c>
      <c r="H37" s="43"/>
      <c r="I37" s="43">
        <v>0.99822306610896616</v>
      </c>
      <c r="J37" s="43">
        <v>0.99850861884915965</v>
      </c>
      <c r="K37" s="43">
        <v>0.99782343203960255</v>
      </c>
      <c r="L37" s="43">
        <v>0.99703588328430259</v>
      </c>
      <c r="M37" s="43">
        <v>0.99679372928766252</v>
      </c>
      <c r="N37" s="43">
        <v>0.99616850127995737</v>
      </c>
      <c r="O37" s="43">
        <v>0.99501126566057096</v>
      </c>
      <c r="P37" s="43">
        <v>0.99277044299798056</v>
      </c>
      <c r="Q37" s="43">
        <v>0.98968904804373803</v>
      </c>
      <c r="R37" s="43">
        <v>0.98550826955903426</v>
      </c>
      <c r="S37" s="43">
        <v>0.97905626387522005</v>
      </c>
      <c r="T37" s="43">
        <v>0.96882278923481691</v>
      </c>
      <c r="U37" s="43">
        <v>0.95572925984098345</v>
      </c>
      <c r="V37" s="43">
        <v>0.93213818732498188</v>
      </c>
      <c r="W37" s="43">
        <v>0.89263126879922916</v>
      </c>
      <c r="X37" s="43">
        <v>0.84910881407613781</v>
      </c>
      <c r="Y37" s="43">
        <v>0.78289348975336459</v>
      </c>
      <c r="Z37" s="43">
        <v>0.68351454598883343</v>
      </c>
      <c r="AA37" s="43">
        <v>0.67856942339003989</v>
      </c>
      <c r="AB37" s="43">
        <v>0.65598835092828534</v>
      </c>
      <c r="AC37" s="44"/>
      <c r="AD37" s="39"/>
    </row>
    <row r="38" spans="1:30">
      <c r="A38" s="42">
        <v>1935</v>
      </c>
      <c r="B38" s="43"/>
      <c r="C38" s="43">
        <v>0.94055570609340911</v>
      </c>
      <c r="D38" s="43">
        <v>0.99278965847951661</v>
      </c>
      <c r="E38" s="43">
        <v>0.99606781709472314</v>
      </c>
      <c r="F38" s="43">
        <v>0.9971367600204295</v>
      </c>
      <c r="G38" s="43">
        <v>0.99766721290085514</v>
      </c>
      <c r="H38" s="43"/>
      <c r="I38" s="43">
        <v>0.9982257480056721</v>
      </c>
      <c r="J38" s="43">
        <v>0.99844223437252766</v>
      </c>
      <c r="K38" s="43">
        <v>0.99779271609458753</v>
      </c>
      <c r="L38" s="43">
        <v>0.99701007075347803</v>
      </c>
      <c r="M38" s="43">
        <v>0.99668045632495461</v>
      </c>
      <c r="N38" s="43">
        <v>0.99613442604765312</v>
      </c>
      <c r="O38" s="43">
        <v>0.9949182164463366</v>
      </c>
      <c r="P38" s="43">
        <v>0.99270064441594796</v>
      </c>
      <c r="Q38" s="43">
        <v>0.9896654767143368</v>
      </c>
      <c r="R38" s="43">
        <v>0.98568944059864572</v>
      </c>
      <c r="S38" s="43">
        <v>0.97889594703408789</v>
      </c>
      <c r="T38" s="43">
        <v>0.96948600795152406</v>
      </c>
      <c r="U38" s="43">
        <v>0.95487458568076189</v>
      </c>
      <c r="V38" s="43">
        <v>0.93435784354872631</v>
      </c>
      <c r="W38" s="43">
        <v>0.89220124126945433</v>
      </c>
      <c r="X38" s="43">
        <v>0.85130518257572985</v>
      </c>
      <c r="Y38" s="43">
        <v>0.78117540012370479</v>
      </c>
      <c r="Z38" s="43">
        <v>0.68489904256327616</v>
      </c>
      <c r="AA38" s="43">
        <v>0.67406398910823695</v>
      </c>
      <c r="AB38" s="43">
        <v>0.63619744058500916</v>
      </c>
      <c r="AC38" s="44"/>
      <c r="AD38" s="39"/>
    </row>
    <row r="39" spans="1:30">
      <c r="A39" s="42">
        <v>1936</v>
      </c>
      <c r="B39" s="43"/>
      <c r="C39" s="43">
        <v>0.93945264759447578</v>
      </c>
      <c r="D39" s="43">
        <v>0.99240894807035918</v>
      </c>
      <c r="E39" s="43">
        <v>0.99611472011456859</v>
      </c>
      <c r="F39" s="43">
        <v>0.99736214748577212</v>
      </c>
      <c r="G39" s="43">
        <v>0.99780229665577402</v>
      </c>
      <c r="H39" s="43"/>
      <c r="I39" s="43">
        <v>0.99827000078058314</v>
      </c>
      <c r="J39" s="43">
        <v>0.99848125716878755</v>
      </c>
      <c r="K39" s="43">
        <v>0.99771470082701907</v>
      </c>
      <c r="L39" s="43">
        <v>0.99696249291812078</v>
      </c>
      <c r="M39" s="43">
        <v>0.99669448657080506</v>
      </c>
      <c r="N39" s="43">
        <v>0.9960903550247342</v>
      </c>
      <c r="O39" s="43">
        <v>0.99473360885251505</v>
      </c>
      <c r="P39" s="43">
        <v>0.99230139377746174</v>
      </c>
      <c r="Q39" s="43">
        <v>0.98923970539633899</v>
      </c>
      <c r="R39" s="43">
        <v>0.98487124695829176</v>
      </c>
      <c r="S39" s="43">
        <v>0.97795490914479233</v>
      </c>
      <c r="T39" s="43">
        <v>0.96789542479089907</v>
      </c>
      <c r="U39" s="43">
        <v>0.95278777121252922</v>
      </c>
      <c r="V39" s="43">
        <v>0.93229296001271289</v>
      </c>
      <c r="W39" s="43">
        <v>0.88469484489645622</v>
      </c>
      <c r="X39" s="43">
        <v>0.84034996063211842</v>
      </c>
      <c r="Y39" s="43">
        <v>0.765320009138861</v>
      </c>
      <c r="Z39" s="43">
        <v>0.6583708329506841</v>
      </c>
      <c r="AA39" s="43">
        <v>0.62408797715977582</v>
      </c>
      <c r="AB39" s="43">
        <v>0.66948218876239451</v>
      </c>
      <c r="AC39" s="44"/>
      <c r="AD39" s="39"/>
    </row>
    <row r="40" spans="1:30">
      <c r="A40" s="42">
        <v>1937</v>
      </c>
      <c r="B40" s="43"/>
      <c r="C40" s="43">
        <v>0.94043437564858978</v>
      </c>
      <c r="D40" s="43">
        <v>0.9930612069481205</v>
      </c>
      <c r="E40" s="43">
        <v>0.99624340686035917</v>
      </c>
      <c r="F40" s="43">
        <v>0.99748229421357948</v>
      </c>
      <c r="G40" s="43">
        <v>0.99792563158874015</v>
      </c>
      <c r="H40" s="43"/>
      <c r="I40" s="43">
        <v>0.99841647282619361</v>
      </c>
      <c r="J40" s="43">
        <v>0.99859966723344018</v>
      </c>
      <c r="K40" s="43">
        <v>0.99780165548136457</v>
      </c>
      <c r="L40" s="43">
        <v>0.99712646147653672</v>
      </c>
      <c r="M40" s="43">
        <v>0.9968269924965425</v>
      </c>
      <c r="N40" s="43">
        <v>0.99617387219506892</v>
      </c>
      <c r="O40" s="43">
        <v>0.99493812171175755</v>
      </c>
      <c r="P40" s="43">
        <v>0.99269018854838464</v>
      </c>
      <c r="Q40" s="43">
        <v>0.98948690414300089</v>
      </c>
      <c r="R40" s="43">
        <v>0.98509187928303521</v>
      </c>
      <c r="S40" s="43">
        <v>0.97833604720064293</v>
      </c>
      <c r="T40" s="43">
        <v>0.96834069385567956</v>
      </c>
      <c r="U40" s="43">
        <v>0.95370212103961705</v>
      </c>
      <c r="V40" s="43">
        <v>0.93476316755786448</v>
      </c>
      <c r="W40" s="43">
        <v>0.88890657802825324</v>
      </c>
      <c r="X40" s="43">
        <v>0.84469198374723575</v>
      </c>
      <c r="Y40" s="43">
        <v>0.77635245763080241</v>
      </c>
      <c r="Z40" s="43">
        <v>0.68207320331285071</v>
      </c>
      <c r="AA40" s="43">
        <v>0.63191287149058595</v>
      </c>
      <c r="AB40" s="43">
        <v>0.68830689782368126</v>
      </c>
      <c r="AC40" s="44"/>
      <c r="AD40" s="39"/>
    </row>
    <row r="41" spans="1:30">
      <c r="A41" s="42">
        <v>1938</v>
      </c>
      <c r="B41" s="43"/>
      <c r="C41" s="43">
        <v>0.94143052451786025</v>
      </c>
      <c r="D41" s="43">
        <v>0.99342317661396562</v>
      </c>
      <c r="E41" s="43">
        <v>0.99663715710864975</v>
      </c>
      <c r="F41" s="43">
        <v>0.99758822242068246</v>
      </c>
      <c r="G41" s="43">
        <v>0.99821365124000827</v>
      </c>
      <c r="H41" s="43"/>
      <c r="I41" s="43">
        <v>0.99860898326924441</v>
      </c>
      <c r="J41" s="43">
        <v>0.99879363134129895</v>
      </c>
      <c r="K41" s="43">
        <v>0.99812344699933719</v>
      </c>
      <c r="L41" s="43">
        <v>0.99757651967989025</v>
      </c>
      <c r="M41" s="43">
        <v>0.99729725385924528</v>
      </c>
      <c r="N41" s="43">
        <v>0.99668964600162691</v>
      </c>
      <c r="O41" s="43">
        <v>0.99557238300555806</v>
      </c>
      <c r="P41" s="43">
        <v>0.99351807100952194</v>
      </c>
      <c r="Q41" s="43">
        <v>0.99052204256868559</v>
      </c>
      <c r="R41" s="43">
        <v>0.98618130882317245</v>
      </c>
      <c r="S41" s="43">
        <v>0.97992318982957038</v>
      </c>
      <c r="T41" s="43">
        <v>0.97035334779434201</v>
      </c>
      <c r="U41" s="43">
        <v>0.95573187204938037</v>
      </c>
      <c r="V41" s="43">
        <v>0.93638551871144349</v>
      </c>
      <c r="W41" s="43">
        <v>0.89514795972975914</v>
      </c>
      <c r="X41" s="43">
        <v>0.85386536704999327</v>
      </c>
      <c r="Y41" s="43">
        <v>0.78765745440872348</v>
      </c>
      <c r="Z41" s="43">
        <v>0.70840176333304528</v>
      </c>
      <c r="AA41" s="43">
        <v>0.68601688564719987</v>
      </c>
      <c r="AB41" s="43">
        <v>0.66283808818080769</v>
      </c>
      <c r="AC41" s="44"/>
      <c r="AD41" s="39"/>
    </row>
    <row r="42" spans="1:30">
      <c r="A42" s="42">
        <v>1939</v>
      </c>
      <c r="B42" s="43"/>
      <c r="C42" s="43">
        <v>0.94296814157259967</v>
      </c>
      <c r="D42" s="43">
        <v>0.99427272485104645</v>
      </c>
      <c r="E42" s="43">
        <v>0.99701454006699475</v>
      </c>
      <c r="F42" s="43">
        <v>0.99782235766221483</v>
      </c>
      <c r="G42" s="43">
        <v>0.99829881844223745</v>
      </c>
      <c r="H42" s="43"/>
      <c r="I42" s="43">
        <v>0.99873501065146697</v>
      </c>
      <c r="J42" s="43">
        <v>0.99879270049348268</v>
      </c>
      <c r="K42" s="43">
        <v>0.9981911177287619</v>
      </c>
      <c r="L42" s="43">
        <v>0.99771753630325266</v>
      </c>
      <c r="M42" s="43">
        <v>0.99749186771341758</v>
      </c>
      <c r="N42" s="43">
        <v>0.99687417044536675</v>
      </c>
      <c r="O42" s="43">
        <v>0.99574805833341429</v>
      </c>
      <c r="P42" s="43">
        <v>0.99366490333863677</v>
      </c>
      <c r="Q42" s="43">
        <v>0.99030268671112642</v>
      </c>
      <c r="R42" s="43">
        <v>0.98523205918291912</v>
      </c>
      <c r="S42" s="43">
        <v>0.97830179263882744</v>
      </c>
      <c r="T42" s="43">
        <v>0.96956011711804058</v>
      </c>
      <c r="U42" s="43">
        <v>0.95617035492798297</v>
      </c>
      <c r="V42" s="43">
        <v>0.93647945088277773</v>
      </c>
      <c r="W42" s="43">
        <v>0.90306725813109978</v>
      </c>
      <c r="X42" s="43">
        <v>0.86751640157842491</v>
      </c>
      <c r="Y42" s="43">
        <v>0.82433267049612824</v>
      </c>
      <c r="Z42" s="43">
        <v>0.79358319694796209</v>
      </c>
      <c r="AA42" s="43">
        <v>0.79184470760590897</v>
      </c>
      <c r="AB42" s="43">
        <v>0.79125821704532351</v>
      </c>
      <c r="AC42" s="44"/>
      <c r="AD42" s="39"/>
    </row>
    <row r="43" spans="1:30">
      <c r="A43" s="42">
        <v>1940</v>
      </c>
      <c r="B43" s="43"/>
      <c r="C43" s="43">
        <v>0.94098602605653847</v>
      </c>
      <c r="D43" s="43">
        <v>0.99461372128250092</v>
      </c>
      <c r="E43" s="43">
        <v>0.99716793753054322</v>
      </c>
      <c r="F43" s="43">
        <v>0.99810867670541104</v>
      </c>
      <c r="G43" s="43">
        <v>0.99843574765109189</v>
      </c>
      <c r="H43" s="43"/>
      <c r="I43" s="43">
        <v>0.99878435935323473</v>
      </c>
      <c r="J43" s="43">
        <v>0.99890452654343964</v>
      </c>
      <c r="K43" s="43">
        <v>0.9982995991099326</v>
      </c>
      <c r="L43" s="43">
        <v>0.9977596892149958</v>
      </c>
      <c r="M43" s="43">
        <v>0.99752187487592914</v>
      </c>
      <c r="N43" s="43">
        <v>0.99693945517121996</v>
      </c>
      <c r="O43" s="43">
        <v>0.99587616240276355</v>
      </c>
      <c r="P43" s="43">
        <v>0.99384327359306635</v>
      </c>
      <c r="Q43" s="43">
        <v>0.99047137197664159</v>
      </c>
      <c r="R43" s="43">
        <v>0.98516658974970495</v>
      </c>
      <c r="S43" s="43">
        <v>0.97783486720072332</v>
      </c>
      <c r="T43" s="43">
        <v>0.9687676262681757</v>
      </c>
      <c r="U43" s="43">
        <v>0.95606628193829102</v>
      </c>
      <c r="V43" s="43">
        <v>0.93405363841145128</v>
      </c>
      <c r="W43" s="43">
        <v>0.90379790463241516</v>
      </c>
      <c r="X43" s="43">
        <v>0.86343527111853258</v>
      </c>
      <c r="Y43" s="43">
        <v>0.82071497100905189</v>
      </c>
      <c r="Z43" s="43">
        <v>0.78180127451248527</v>
      </c>
      <c r="AA43" s="43">
        <v>0.77182007745010428</v>
      </c>
      <c r="AB43" s="43">
        <v>0.73744292237442921</v>
      </c>
      <c r="AC43" s="44"/>
      <c r="AD43" s="39"/>
    </row>
    <row r="44" spans="1:30">
      <c r="A44" s="42">
        <v>1941</v>
      </c>
      <c r="B44" s="43"/>
      <c r="C44" s="43">
        <v>0.94414996236290893</v>
      </c>
      <c r="D44" s="43">
        <v>0.995181211817871</v>
      </c>
      <c r="E44" s="43">
        <v>0.9974285482117432</v>
      </c>
      <c r="F44" s="43">
        <v>0.99820560720143503</v>
      </c>
      <c r="G44" s="43">
        <v>0.9986074284947889</v>
      </c>
      <c r="H44" s="43"/>
      <c r="I44" s="43">
        <v>0.99890193306113184</v>
      </c>
      <c r="J44" s="43">
        <v>0.99896115037844546</v>
      </c>
      <c r="K44" s="43">
        <v>0.99825491537107947</v>
      </c>
      <c r="L44" s="43">
        <v>0.99771977399688105</v>
      </c>
      <c r="M44" s="43">
        <v>0.99757929718757499</v>
      </c>
      <c r="N44" s="43">
        <v>0.99704893650592086</v>
      </c>
      <c r="O44" s="43">
        <v>0.99593892433343745</v>
      </c>
      <c r="P44" s="43">
        <v>0.99401564747021309</v>
      </c>
      <c r="Q44" s="43">
        <v>0.99071695112701252</v>
      </c>
      <c r="R44" s="43">
        <v>0.9856224425659097</v>
      </c>
      <c r="S44" s="43">
        <v>0.97843796066915656</v>
      </c>
      <c r="T44" s="43">
        <v>0.96993776396475206</v>
      </c>
      <c r="U44" s="43">
        <v>0.95748233076646505</v>
      </c>
      <c r="V44" s="43">
        <v>0.93609293196862409</v>
      </c>
      <c r="W44" s="43">
        <v>0.90934580616002658</v>
      </c>
      <c r="X44" s="43">
        <v>0.86581262660075931</v>
      </c>
      <c r="Y44" s="43">
        <v>0.82035090234690844</v>
      </c>
      <c r="Z44" s="43">
        <v>0.79069635274727945</v>
      </c>
      <c r="AA44" s="43">
        <v>0.77670641969043386</v>
      </c>
      <c r="AB44" s="43">
        <v>0.75247524752475248</v>
      </c>
      <c r="AC44" s="44"/>
      <c r="AD44" s="39"/>
    </row>
    <row r="45" spans="1:30">
      <c r="A45" s="42">
        <v>1942</v>
      </c>
      <c r="B45" s="43"/>
      <c r="C45" s="43">
        <v>0.94654683435641696</v>
      </c>
      <c r="D45" s="43">
        <v>0.99602656138142065</v>
      </c>
      <c r="E45" s="43">
        <v>0.99788947064679812</v>
      </c>
      <c r="F45" s="43">
        <v>0.99835207871785003</v>
      </c>
      <c r="G45" s="43">
        <v>0.99872734792071594</v>
      </c>
      <c r="H45" s="43"/>
      <c r="I45" s="43">
        <v>0.99900107379986147</v>
      </c>
      <c r="J45" s="43">
        <v>0.99904178691042111</v>
      </c>
      <c r="K45" s="43">
        <v>0.99838334334458789</v>
      </c>
      <c r="L45" s="43">
        <v>0.99770973927034112</v>
      </c>
      <c r="M45" s="43">
        <v>0.997711722990968</v>
      </c>
      <c r="N45" s="43">
        <v>0.99715525694556839</v>
      </c>
      <c r="O45" s="43">
        <v>0.99604830009266554</v>
      </c>
      <c r="P45" s="43">
        <v>0.99418430460688423</v>
      </c>
      <c r="Q45" s="43">
        <v>0.99091800454694634</v>
      </c>
      <c r="R45" s="43">
        <v>0.98572886407987426</v>
      </c>
      <c r="S45" s="43">
        <v>0.97871066462643874</v>
      </c>
      <c r="T45" s="43">
        <v>0.97056682895789548</v>
      </c>
      <c r="U45" s="43">
        <v>0.95819654992662595</v>
      </c>
      <c r="V45" s="43">
        <v>0.93809283581930936</v>
      </c>
      <c r="W45" s="43">
        <v>0.91172340899552862</v>
      </c>
      <c r="X45" s="43">
        <v>0.86858613031436338</v>
      </c>
      <c r="Y45" s="43">
        <v>0.82159236774582489</v>
      </c>
      <c r="Z45" s="43">
        <v>0.791479196126323</v>
      </c>
      <c r="AA45" s="43">
        <v>0.76874981302539858</v>
      </c>
      <c r="AB45" s="43">
        <v>0.74802601021830006</v>
      </c>
      <c r="AC45" s="44"/>
      <c r="AD45" s="39"/>
    </row>
    <row r="46" spans="1:30">
      <c r="A46" s="42">
        <v>1943</v>
      </c>
      <c r="B46" s="43"/>
      <c r="C46" s="43">
        <v>0.94704761152707184</v>
      </c>
      <c r="D46" s="43">
        <v>0.9957767775533104</v>
      </c>
      <c r="E46" s="43">
        <v>0.99766592352571615</v>
      </c>
      <c r="F46" s="43">
        <v>0.99834959722372407</v>
      </c>
      <c r="G46" s="43">
        <v>0.99874388522945357</v>
      </c>
      <c r="H46" s="43"/>
      <c r="I46" s="43">
        <v>0.9989632018815946</v>
      </c>
      <c r="J46" s="43">
        <v>0.99901086154703411</v>
      </c>
      <c r="K46" s="43">
        <v>0.99828753912305046</v>
      </c>
      <c r="L46" s="43">
        <v>0.99739604366954338</v>
      </c>
      <c r="M46" s="43">
        <v>0.99771938224945877</v>
      </c>
      <c r="N46" s="43">
        <v>0.99730504117637975</v>
      </c>
      <c r="O46" s="43">
        <v>0.99619138442176225</v>
      </c>
      <c r="P46" s="43">
        <v>0.99426576449256443</v>
      </c>
      <c r="Q46" s="43">
        <v>0.99109371440318361</v>
      </c>
      <c r="R46" s="43">
        <v>0.9856048745774515</v>
      </c>
      <c r="S46" s="43">
        <v>0.97845409830851116</v>
      </c>
      <c r="T46" s="43">
        <v>0.97014280911826789</v>
      </c>
      <c r="U46" s="43">
        <v>0.95783914024848127</v>
      </c>
      <c r="V46" s="43">
        <v>0.93526432038634999</v>
      </c>
      <c r="W46" s="43">
        <v>0.90640259637457454</v>
      </c>
      <c r="X46" s="43">
        <v>0.85968393330068094</v>
      </c>
      <c r="Y46" s="43">
        <v>0.79917865840309454</v>
      </c>
      <c r="Z46" s="43">
        <v>0.75935198119133884</v>
      </c>
      <c r="AA46" s="43">
        <v>0.75401358096865578</v>
      </c>
      <c r="AB46" s="43">
        <v>0.73530100726165382</v>
      </c>
      <c r="AC46" s="44"/>
      <c r="AD46" s="39"/>
    </row>
    <row r="47" spans="1:30">
      <c r="A47" s="42">
        <v>1944</v>
      </c>
      <c r="B47" s="43"/>
      <c r="C47" s="43">
        <v>0.95362119819055158</v>
      </c>
      <c r="D47" s="43">
        <v>0.99605869264954305</v>
      </c>
      <c r="E47" s="43">
        <v>0.99785066232558595</v>
      </c>
      <c r="F47" s="43">
        <v>0.998504697059447</v>
      </c>
      <c r="G47" s="43">
        <v>0.99888087389983771</v>
      </c>
      <c r="H47" s="43"/>
      <c r="I47" s="43">
        <v>0.99899525500828645</v>
      </c>
      <c r="J47" s="43">
        <v>0.99902733914662711</v>
      </c>
      <c r="K47" s="43">
        <v>0.99835467890112706</v>
      </c>
      <c r="L47" s="43">
        <v>0.99768273356686465</v>
      </c>
      <c r="M47" s="43">
        <v>0.99801402763302804</v>
      </c>
      <c r="N47" s="43">
        <v>0.99755350189241487</v>
      </c>
      <c r="O47" s="43">
        <v>0.99643260103415476</v>
      </c>
      <c r="P47" s="43">
        <v>0.99454002858565238</v>
      </c>
      <c r="Q47" s="43">
        <v>0.99159944028740399</v>
      </c>
      <c r="R47" s="43">
        <v>0.98638468545777402</v>
      </c>
      <c r="S47" s="43">
        <v>0.9792238130303268</v>
      </c>
      <c r="T47" s="43">
        <v>0.97129199828938051</v>
      </c>
      <c r="U47" s="43">
        <v>0.95966090296398876</v>
      </c>
      <c r="V47" s="43">
        <v>0.93818355262746167</v>
      </c>
      <c r="W47" s="43">
        <v>0.90976177584602591</v>
      </c>
      <c r="X47" s="43">
        <v>0.86852187627770649</v>
      </c>
      <c r="Y47" s="43">
        <v>0.80931326156394179</v>
      </c>
      <c r="Z47" s="43">
        <v>0.7763108874628103</v>
      </c>
      <c r="AA47" s="43">
        <v>0.76445138805432034</v>
      </c>
      <c r="AB47" s="43">
        <v>0.71172022684310021</v>
      </c>
      <c r="AC47" s="44"/>
      <c r="AD47" s="39"/>
    </row>
    <row r="48" spans="1:30">
      <c r="A48" s="42">
        <v>1945</v>
      </c>
      <c r="B48" s="43"/>
      <c r="C48" s="43">
        <v>0.95846863877829058</v>
      </c>
      <c r="D48" s="43">
        <v>0.99681403349338493</v>
      </c>
      <c r="E48" s="43">
        <v>0.99805112888501202</v>
      </c>
      <c r="F48" s="43">
        <v>0.99857563787477799</v>
      </c>
      <c r="G48" s="43">
        <v>0.99886586077792505</v>
      </c>
      <c r="H48" s="43"/>
      <c r="I48" s="43">
        <v>0.99906200257361777</v>
      </c>
      <c r="J48" s="43">
        <v>0.99907155089417232</v>
      </c>
      <c r="K48" s="43">
        <v>0.99845411847818644</v>
      </c>
      <c r="L48" s="43">
        <v>0.99809679581112876</v>
      </c>
      <c r="M48" s="43">
        <v>0.99814072280788291</v>
      </c>
      <c r="N48" s="43">
        <v>0.99761326949833762</v>
      </c>
      <c r="O48" s="43">
        <v>0.99647756022528333</v>
      </c>
      <c r="P48" s="43">
        <v>0.9944967526084032</v>
      </c>
      <c r="Q48" s="43">
        <v>0.99165354600069489</v>
      </c>
      <c r="R48" s="43">
        <v>0.98657560302881575</v>
      </c>
      <c r="S48" s="43">
        <v>0.97935715572575099</v>
      </c>
      <c r="T48" s="43">
        <v>0.97155035479213525</v>
      </c>
      <c r="U48" s="43">
        <v>0.9601955517405536</v>
      </c>
      <c r="V48" s="43">
        <v>0.93951380970895271</v>
      </c>
      <c r="W48" s="43">
        <v>0.90954990198652363</v>
      </c>
      <c r="X48" s="43">
        <v>0.87191839183918396</v>
      </c>
      <c r="Y48" s="43">
        <v>0.80478179278897921</v>
      </c>
      <c r="Z48" s="43">
        <v>0.77305959198514418</v>
      </c>
      <c r="AA48" s="43">
        <v>0.75415882574331949</v>
      </c>
      <c r="AB48" s="43">
        <v>0.70083432657926115</v>
      </c>
      <c r="AC48" s="44"/>
      <c r="AD48" s="39"/>
    </row>
    <row r="49" spans="1:30">
      <c r="A49" s="42">
        <v>1946</v>
      </c>
      <c r="B49" s="43"/>
      <c r="C49" s="43">
        <v>0.95690018392700449</v>
      </c>
      <c r="D49" s="43">
        <v>0.99728381218347428</v>
      </c>
      <c r="E49" s="43">
        <v>0.99833514027136905</v>
      </c>
      <c r="F49" s="43">
        <v>0.99862186611352211</v>
      </c>
      <c r="G49" s="43">
        <v>0.99899337647889264</v>
      </c>
      <c r="H49" s="43"/>
      <c r="I49" s="43">
        <v>0.99914349800944557</v>
      </c>
      <c r="J49" s="43">
        <v>0.9991651104786996</v>
      </c>
      <c r="K49" s="43">
        <v>0.99856176682878994</v>
      </c>
      <c r="L49" s="43">
        <v>0.99796665449804789</v>
      </c>
      <c r="M49" s="43">
        <v>0.998078924936038</v>
      </c>
      <c r="N49" s="43">
        <v>0.99761750582921394</v>
      </c>
      <c r="O49" s="43">
        <v>0.99661811837434278</v>
      </c>
      <c r="P49" s="43">
        <v>0.99484164670105635</v>
      </c>
      <c r="Q49" s="43">
        <v>0.99206440673032714</v>
      </c>
      <c r="R49" s="43">
        <v>0.98700030845891273</v>
      </c>
      <c r="S49" s="43">
        <v>0.98038407943642436</v>
      </c>
      <c r="T49" s="43">
        <v>0.9723745924394841</v>
      </c>
      <c r="U49" s="43">
        <v>0.96146302435838771</v>
      </c>
      <c r="V49" s="43">
        <v>0.94133163958173327</v>
      </c>
      <c r="W49" s="43">
        <v>0.91051526658639748</v>
      </c>
      <c r="X49" s="43">
        <v>0.87389743015317323</v>
      </c>
      <c r="Y49" s="43">
        <v>0.80154086016812998</v>
      </c>
      <c r="Z49" s="43">
        <v>0.75886823889991661</v>
      </c>
      <c r="AA49" s="43">
        <v>0.72737696508856098</v>
      </c>
      <c r="AB49" s="43">
        <v>0.74747474747474751</v>
      </c>
      <c r="AC49" s="44"/>
      <c r="AD49" s="45"/>
    </row>
    <row r="50" spans="1:30">
      <c r="A50" s="42">
        <v>1947</v>
      </c>
      <c r="B50" s="43"/>
      <c r="C50" s="43">
        <v>0.95630071072102218</v>
      </c>
      <c r="D50" s="43">
        <v>0.9976867335916163</v>
      </c>
      <c r="E50" s="43">
        <v>0.99852271236987622</v>
      </c>
      <c r="F50" s="43">
        <v>0.99885622235698523</v>
      </c>
      <c r="G50" s="43">
        <v>0.99908174563020646</v>
      </c>
      <c r="H50" s="43"/>
      <c r="I50" s="43">
        <v>0.99925993472212515</v>
      </c>
      <c r="J50" s="43">
        <v>0.99929071908261757</v>
      </c>
      <c r="K50" s="43">
        <v>0.99865713776418208</v>
      </c>
      <c r="L50" s="43">
        <v>0.99811956459104556</v>
      </c>
      <c r="M50" s="43">
        <v>0.99816601889973533</v>
      </c>
      <c r="N50" s="43">
        <v>0.9977657066725335</v>
      </c>
      <c r="O50" s="43">
        <v>0.99671813739524961</v>
      </c>
      <c r="P50" s="43">
        <v>0.99477567536874778</v>
      </c>
      <c r="Q50" s="43">
        <v>0.99210881125206629</v>
      </c>
      <c r="R50" s="43">
        <v>0.98702191918333171</v>
      </c>
      <c r="S50" s="43">
        <v>0.98000377812540307</v>
      </c>
      <c r="T50" s="43">
        <v>0.9716339110828377</v>
      </c>
      <c r="U50" s="43">
        <v>0.96030848229743782</v>
      </c>
      <c r="V50" s="43">
        <v>0.93904302352174629</v>
      </c>
      <c r="W50" s="43">
        <v>0.90683499660637623</v>
      </c>
      <c r="X50" s="43">
        <v>0.86676707340940662</v>
      </c>
      <c r="Y50" s="43">
        <v>0.78685532409153314</v>
      </c>
      <c r="Z50" s="43">
        <v>0.74709582812496023</v>
      </c>
      <c r="AA50" s="43">
        <v>0.71212144120715459</v>
      </c>
      <c r="AB50" s="43">
        <v>0.70880854161611273</v>
      </c>
      <c r="AC50" s="44"/>
      <c r="AD50" s="45"/>
    </row>
    <row r="51" spans="1:30">
      <c r="A51" s="42">
        <v>1948</v>
      </c>
      <c r="B51" s="43"/>
      <c r="C51" s="43">
        <v>0.96112370913237244</v>
      </c>
      <c r="D51" s="43">
        <v>0.99729993438237108</v>
      </c>
      <c r="E51" s="43">
        <v>0.99866540415677485</v>
      </c>
      <c r="F51" s="43">
        <v>0.99891871072849114</v>
      </c>
      <c r="G51" s="43">
        <v>0.99912500472318522</v>
      </c>
      <c r="H51" s="43"/>
      <c r="I51" s="43">
        <v>0.99926321146312702</v>
      </c>
      <c r="J51" s="43">
        <v>0.99929540351127366</v>
      </c>
      <c r="K51" s="43">
        <v>0.99870458365559311</v>
      </c>
      <c r="L51" s="43">
        <v>0.99818245699101682</v>
      </c>
      <c r="M51" s="43">
        <v>0.99827556606999435</v>
      </c>
      <c r="N51" s="43">
        <v>0.99788219274202627</v>
      </c>
      <c r="O51" s="43">
        <v>0.99686843855047536</v>
      </c>
      <c r="P51" s="43">
        <v>0.99494716198969368</v>
      </c>
      <c r="Q51" s="43">
        <v>0.99235075665224015</v>
      </c>
      <c r="R51" s="43">
        <v>0.98738388015470613</v>
      </c>
      <c r="S51" s="43">
        <v>0.98061614182493473</v>
      </c>
      <c r="T51" s="43">
        <v>0.9722262154686403</v>
      </c>
      <c r="U51" s="43">
        <v>0.9606380507564577</v>
      </c>
      <c r="V51" s="43">
        <v>0.94002395906348091</v>
      </c>
      <c r="W51" s="43">
        <v>0.90720958466089474</v>
      </c>
      <c r="X51" s="43">
        <v>0.86417571543019578</v>
      </c>
      <c r="Y51" s="43">
        <v>0.78485774288324084</v>
      </c>
      <c r="Z51" s="43">
        <v>0.73177236952893776</v>
      </c>
      <c r="AA51" s="43">
        <v>0.7028607794411782</v>
      </c>
      <c r="AB51" s="43">
        <v>0.68046033300685616</v>
      </c>
      <c r="AC51" s="44"/>
      <c r="AD51" s="45"/>
    </row>
    <row r="52" spans="1:30">
      <c r="A52" s="42">
        <v>1949</v>
      </c>
      <c r="B52" s="43"/>
      <c r="C52" s="43">
        <v>0.96405022587383316</v>
      </c>
      <c r="D52" s="43">
        <v>0.9976817006176586</v>
      </c>
      <c r="E52" s="43">
        <v>0.99842044028178822</v>
      </c>
      <c r="F52" s="43">
        <v>0.99905374164840122</v>
      </c>
      <c r="G52" s="43">
        <v>0.99923305391233086</v>
      </c>
      <c r="H52" s="43"/>
      <c r="I52" s="43">
        <v>0.99927340687650501</v>
      </c>
      <c r="J52" s="43">
        <v>0.99930202871725093</v>
      </c>
      <c r="K52" s="43">
        <v>0.99876108458991109</v>
      </c>
      <c r="L52" s="43">
        <v>0.99833962240241425</v>
      </c>
      <c r="M52" s="43">
        <v>0.99836527050104351</v>
      </c>
      <c r="N52" s="43">
        <v>0.99804302575402859</v>
      </c>
      <c r="O52" s="43">
        <v>0.99696269770656942</v>
      </c>
      <c r="P52" s="43">
        <v>0.99513757343341636</v>
      </c>
      <c r="Q52" s="43">
        <v>0.99251953171389884</v>
      </c>
      <c r="R52" s="43">
        <v>0.98811518945969368</v>
      </c>
      <c r="S52" s="43">
        <v>0.98122547894059042</v>
      </c>
      <c r="T52" s="43">
        <v>0.97242363455297898</v>
      </c>
      <c r="U52" s="43">
        <v>0.96091718251424318</v>
      </c>
      <c r="V52" s="43">
        <v>0.94067502060187091</v>
      </c>
      <c r="W52" s="43">
        <v>0.90711127279148429</v>
      </c>
      <c r="X52" s="43">
        <v>0.86085816374829049</v>
      </c>
      <c r="Y52" s="43">
        <v>0.78981717592404366</v>
      </c>
      <c r="Z52" s="43">
        <v>0.72426034616623258</v>
      </c>
      <c r="AA52" s="43">
        <v>0.67837456152339293</v>
      </c>
      <c r="AB52" s="43">
        <v>0.66518408697800846</v>
      </c>
      <c r="AC52" s="44"/>
      <c r="AD52" s="45"/>
    </row>
    <row r="53" spans="1:30">
      <c r="A53" s="42">
        <v>1950</v>
      </c>
      <c r="B53" s="43"/>
      <c r="C53" s="43">
        <v>0.96818173613604142</v>
      </c>
      <c r="D53" s="43">
        <v>0.99793804408477205</v>
      </c>
      <c r="E53" s="43">
        <v>0.9987249616764049</v>
      </c>
      <c r="F53" s="43">
        <v>0.99891879325994137</v>
      </c>
      <c r="G53" s="43">
        <v>0.99931740372575217</v>
      </c>
      <c r="H53" s="43"/>
      <c r="I53" s="43">
        <v>0.99936051087147582</v>
      </c>
      <c r="J53" s="43">
        <v>0.99935400655144047</v>
      </c>
      <c r="K53" s="43">
        <v>0.99877082596837152</v>
      </c>
      <c r="L53" s="43">
        <v>0.99837089671846679</v>
      </c>
      <c r="M53" s="43">
        <v>0.99837989049533382</v>
      </c>
      <c r="N53" s="43">
        <v>0.99807962563598307</v>
      </c>
      <c r="O53" s="43">
        <v>0.99712286044775023</v>
      </c>
      <c r="P53" s="43">
        <v>0.99522249171480526</v>
      </c>
      <c r="Q53" s="43">
        <v>0.99269218606102672</v>
      </c>
      <c r="R53" s="43">
        <v>0.98843439326868698</v>
      </c>
      <c r="S53" s="43">
        <v>0.98170811494589694</v>
      </c>
      <c r="T53" s="43">
        <v>0.97305688119983147</v>
      </c>
      <c r="U53" s="43">
        <v>0.9605551510191046</v>
      </c>
      <c r="V53" s="43">
        <v>0.94027376268757612</v>
      </c>
      <c r="W53" s="43">
        <v>0.90784102667531874</v>
      </c>
      <c r="X53" s="43">
        <v>0.85488741950426439</v>
      </c>
      <c r="Y53" s="43">
        <v>0.78336481511125344</v>
      </c>
      <c r="Z53" s="43">
        <v>0.70452972010681436</v>
      </c>
      <c r="AA53" s="43">
        <v>0.67021762288844933</v>
      </c>
      <c r="AB53" s="43">
        <v>0.62718204488778051</v>
      </c>
      <c r="AC53" s="44"/>
      <c r="AD53" s="45"/>
    </row>
    <row r="54" spans="1:30">
      <c r="A54" s="42">
        <v>1951</v>
      </c>
      <c r="B54" s="43"/>
      <c r="C54" s="43">
        <v>0.96828444814063663</v>
      </c>
      <c r="D54" s="43">
        <v>0.99799014976901934</v>
      </c>
      <c r="E54" s="43">
        <v>0.99870066446751482</v>
      </c>
      <c r="F54" s="43">
        <v>0.99900616677320164</v>
      </c>
      <c r="G54" s="43">
        <v>0.99910631068253464</v>
      </c>
      <c r="H54" s="43"/>
      <c r="I54" s="43">
        <v>0.99936563160234659</v>
      </c>
      <c r="J54" s="43">
        <v>0.99937172402264163</v>
      </c>
      <c r="K54" s="43">
        <v>0.99879000866495982</v>
      </c>
      <c r="L54" s="43">
        <v>0.99839565567194533</v>
      </c>
      <c r="M54" s="43">
        <v>0.99835171205047779</v>
      </c>
      <c r="N54" s="43">
        <v>0.99803076319988493</v>
      </c>
      <c r="O54" s="43">
        <v>0.99715354418104252</v>
      </c>
      <c r="P54" s="43">
        <v>0.99519416821577389</v>
      </c>
      <c r="Q54" s="43">
        <v>0.99275933376254555</v>
      </c>
      <c r="R54" s="43">
        <v>0.98841929259031736</v>
      </c>
      <c r="S54" s="43">
        <v>0.98142882538311338</v>
      </c>
      <c r="T54" s="43">
        <v>0.97310174978716157</v>
      </c>
      <c r="U54" s="43">
        <v>0.96015191043211967</v>
      </c>
      <c r="V54" s="43">
        <v>0.94085911152995361</v>
      </c>
      <c r="W54" s="43">
        <v>0.90785350640647022</v>
      </c>
      <c r="X54" s="43">
        <v>0.85639963157514754</v>
      </c>
      <c r="Y54" s="43">
        <v>0.7866535759212101</v>
      </c>
      <c r="Z54" s="43">
        <v>0.69758074070563703</v>
      </c>
      <c r="AA54" s="43">
        <v>0.64738861020950134</v>
      </c>
      <c r="AB54" s="43">
        <v>0.6946107784431137</v>
      </c>
      <c r="AC54" s="44"/>
      <c r="AD54" s="45"/>
    </row>
    <row r="55" spans="1:30">
      <c r="A55" s="42">
        <v>1952</v>
      </c>
      <c r="B55" s="43"/>
      <c r="C55" s="43">
        <v>0.96866231737384256</v>
      </c>
      <c r="D55" s="43">
        <v>0.99797200050294388</v>
      </c>
      <c r="E55" s="43">
        <v>0.9986939683238959</v>
      </c>
      <c r="F55" s="43">
        <v>0.9989953602491507</v>
      </c>
      <c r="G55" s="43">
        <v>0.99915198421030793</v>
      </c>
      <c r="H55" s="43"/>
      <c r="I55" s="43">
        <v>0.99933410246149523</v>
      </c>
      <c r="J55" s="43">
        <v>0.99938074243359032</v>
      </c>
      <c r="K55" s="43">
        <v>0.99874612195490531</v>
      </c>
      <c r="L55" s="43">
        <v>0.9984283593483273</v>
      </c>
      <c r="M55" s="43">
        <v>0.9983427010064182</v>
      </c>
      <c r="N55" s="43">
        <v>0.99807183597456228</v>
      </c>
      <c r="O55" s="43">
        <v>0.99726667258061208</v>
      </c>
      <c r="P55" s="43">
        <v>0.99533782537008708</v>
      </c>
      <c r="Q55" s="43">
        <v>0.99267938261390698</v>
      </c>
      <c r="R55" s="43">
        <v>0.98860242526563102</v>
      </c>
      <c r="S55" s="43">
        <v>0.98157452174246806</v>
      </c>
      <c r="T55" s="43">
        <v>0.972749169212628</v>
      </c>
      <c r="U55" s="43">
        <v>0.96024550486711635</v>
      </c>
      <c r="V55" s="43">
        <v>0.94233413305839064</v>
      </c>
      <c r="W55" s="43">
        <v>0.90942422806675272</v>
      </c>
      <c r="X55" s="43">
        <v>0.85868766893071746</v>
      </c>
      <c r="Y55" s="43">
        <v>0.79512705548118578</v>
      </c>
      <c r="Z55" s="43">
        <v>0.71145885456944002</v>
      </c>
      <c r="AA55" s="43">
        <v>0.63567335243553003</v>
      </c>
      <c r="AB55" s="43">
        <v>0.74958402662229617</v>
      </c>
      <c r="AC55" s="44"/>
      <c r="AD55" s="45"/>
    </row>
    <row r="56" spans="1:30">
      <c r="A56" s="42">
        <v>1953</v>
      </c>
      <c r="B56" s="43"/>
      <c r="C56" s="43">
        <v>0.96930230519216198</v>
      </c>
      <c r="D56" s="43">
        <v>0.99805579451886439</v>
      </c>
      <c r="E56" s="43">
        <v>0.99880852894187044</v>
      </c>
      <c r="F56" s="43">
        <v>0.99906599483839253</v>
      </c>
      <c r="G56" s="43">
        <v>0.99924173528327398</v>
      </c>
      <c r="H56" s="43"/>
      <c r="I56" s="43">
        <v>0.9993764866175554</v>
      </c>
      <c r="J56" s="43">
        <v>0.99940215757543782</v>
      </c>
      <c r="K56" s="43">
        <v>0.99881065012846748</v>
      </c>
      <c r="L56" s="43">
        <v>0.99843825451610868</v>
      </c>
      <c r="M56" s="43">
        <v>0.9984162015087833</v>
      </c>
      <c r="N56" s="43">
        <v>0.99813008127033775</v>
      </c>
      <c r="O56" s="43">
        <v>0.99738069824152586</v>
      </c>
      <c r="P56" s="43">
        <v>0.99542865068408914</v>
      </c>
      <c r="Q56" s="43">
        <v>0.99272390439199198</v>
      </c>
      <c r="R56" s="43">
        <v>0.98887477547112368</v>
      </c>
      <c r="S56" s="43">
        <v>0.98191729232961489</v>
      </c>
      <c r="T56" s="43">
        <v>0.97238298598055806</v>
      </c>
      <c r="U56" s="43">
        <v>0.95980518978193685</v>
      </c>
      <c r="V56" s="43">
        <v>0.94226724811954621</v>
      </c>
      <c r="W56" s="43">
        <v>0.90884263627785444</v>
      </c>
      <c r="X56" s="43">
        <v>0.85782293285502798</v>
      </c>
      <c r="Y56" s="43">
        <v>0.78856285447144914</v>
      </c>
      <c r="Z56" s="43">
        <v>0.70177288604758448</v>
      </c>
      <c r="AA56" s="43">
        <v>0.65246212121212122</v>
      </c>
      <c r="AB56" s="43">
        <v>0.77318116975748929</v>
      </c>
      <c r="AC56" s="44"/>
      <c r="AD56" s="46"/>
    </row>
    <row r="57" spans="1:30">
      <c r="A57" s="42">
        <v>1954</v>
      </c>
      <c r="B57" s="43"/>
      <c r="C57" s="43">
        <v>0.97072848518822219</v>
      </c>
      <c r="D57" s="43">
        <v>0.99823148670868755</v>
      </c>
      <c r="E57" s="43">
        <v>0.99889422526241345</v>
      </c>
      <c r="F57" s="43">
        <v>0.99915871544321544</v>
      </c>
      <c r="G57" s="43">
        <v>0.99931849898493574</v>
      </c>
      <c r="H57" s="43"/>
      <c r="I57" s="43">
        <v>0.99941666237431503</v>
      </c>
      <c r="J57" s="43">
        <v>0.99946064533057344</v>
      </c>
      <c r="K57" s="43">
        <v>0.99891286564865012</v>
      </c>
      <c r="L57" s="43">
        <v>0.99852946005792242</v>
      </c>
      <c r="M57" s="43">
        <v>0.99847105847675921</v>
      </c>
      <c r="N57" s="43">
        <v>0.99819047519173887</v>
      </c>
      <c r="O57" s="43">
        <v>0.99750829871583302</v>
      </c>
      <c r="P57" s="43">
        <v>0.99579908638207093</v>
      </c>
      <c r="Q57" s="43">
        <v>0.99298533020596158</v>
      </c>
      <c r="R57" s="43">
        <v>0.9892966184355575</v>
      </c>
      <c r="S57" s="43">
        <v>0.98297530351652795</v>
      </c>
      <c r="T57" s="43">
        <v>0.97345258315021599</v>
      </c>
      <c r="U57" s="43">
        <v>0.96070445982366126</v>
      </c>
      <c r="V57" s="43">
        <v>0.94362685259858448</v>
      </c>
      <c r="W57" s="43">
        <v>0.91212164914644478</v>
      </c>
      <c r="X57" s="43">
        <v>0.86450653393880506</v>
      </c>
      <c r="Y57" s="43">
        <v>0.79839303073758383</v>
      </c>
      <c r="Z57" s="43">
        <v>0.71790508200557346</v>
      </c>
      <c r="AA57" s="43">
        <v>0.65530832803560068</v>
      </c>
      <c r="AB57" s="43">
        <v>0.81273408239700373</v>
      </c>
      <c r="AC57" s="44"/>
      <c r="AD57" s="45"/>
    </row>
    <row r="58" spans="1:30">
      <c r="A58" s="42">
        <v>1955</v>
      </c>
      <c r="B58" s="43"/>
      <c r="C58" s="43">
        <v>0.97148285888891495</v>
      </c>
      <c r="D58" s="43">
        <v>0.99828212324439003</v>
      </c>
      <c r="E58" s="43">
        <v>0.99895353220892202</v>
      </c>
      <c r="F58" s="43">
        <v>0.99914791881854681</v>
      </c>
      <c r="G58" s="43">
        <v>0.99936615654591687</v>
      </c>
      <c r="H58" s="43"/>
      <c r="I58" s="43">
        <v>0.99942193375784005</v>
      </c>
      <c r="J58" s="43">
        <v>0.99946887279013696</v>
      </c>
      <c r="K58" s="43">
        <v>0.99887762231594968</v>
      </c>
      <c r="L58" s="43">
        <v>0.9984503290189114</v>
      </c>
      <c r="M58" s="43">
        <v>0.99846598165950196</v>
      </c>
      <c r="N58" s="43">
        <v>0.99822531983067098</v>
      </c>
      <c r="O58" s="43">
        <v>0.99750017882686204</v>
      </c>
      <c r="P58" s="43">
        <v>0.99583164196356189</v>
      </c>
      <c r="Q58" s="43">
        <v>0.99301868511625069</v>
      </c>
      <c r="R58" s="43">
        <v>0.98926946664446003</v>
      </c>
      <c r="S58" s="43">
        <v>0.98298640311566576</v>
      </c>
      <c r="T58" s="43">
        <v>0.97338129684481312</v>
      </c>
      <c r="U58" s="43">
        <v>0.96033841893398353</v>
      </c>
      <c r="V58" s="43">
        <v>0.94242640576838588</v>
      </c>
      <c r="W58" s="43">
        <v>0.90933971452269691</v>
      </c>
      <c r="X58" s="43">
        <v>0.86013352794896747</v>
      </c>
      <c r="Y58" s="43">
        <v>0.78831800256108076</v>
      </c>
      <c r="Z58" s="43">
        <v>0.71007883115275083</v>
      </c>
      <c r="AA58" s="43">
        <v>0.63270905403793387</v>
      </c>
      <c r="AB58" s="43">
        <v>0.79633740288568255</v>
      </c>
      <c r="AC58" s="44"/>
      <c r="AD58" s="46"/>
    </row>
    <row r="59" spans="1:30">
      <c r="A59" s="42">
        <v>1956</v>
      </c>
      <c r="B59" s="43"/>
      <c r="C59" s="43">
        <v>0.97185274537186195</v>
      </c>
      <c r="D59" s="43">
        <v>0.99836594922573552</v>
      </c>
      <c r="E59" s="43">
        <v>0.99895411349220031</v>
      </c>
      <c r="F59" s="43">
        <v>0.99921029692894225</v>
      </c>
      <c r="G59" s="43">
        <v>0.99934132653076213</v>
      </c>
      <c r="H59" s="43"/>
      <c r="I59" s="43">
        <v>0.99944876101086633</v>
      </c>
      <c r="J59" s="43">
        <v>0.9994896107549891</v>
      </c>
      <c r="K59" s="43">
        <v>0.99887326416833722</v>
      </c>
      <c r="L59" s="43">
        <v>0.99840273641244837</v>
      </c>
      <c r="M59" s="43">
        <v>0.99848873164754093</v>
      </c>
      <c r="N59" s="43">
        <v>0.99822608126039647</v>
      </c>
      <c r="O59" s="43">
        <v>0.99757194946532712</v>
      </c>
      <c r="P59" s="43">
        <v>0.99585572712661752</v>
      </c>
      <c r="Q59" s="43">
        <v>0.99299970718324371</v>
      </c>
      <c r="R59" s="43">
        <v>0.98930795941973393</v>
      </c>
      <c r="S59" s="43">
        <v>0.98292073693943116</v>
      </c>
      <c r="T59" s="43">
        <v>0.97240902335774948</v>
      </c>
      <c r="U59" s="43">
        <v>0.95984915175721652</v>
      </c>
      <c r="V59" s="43">
        <v>0.94215617733497847</v>
      </c>
      <c r="W59" s="43">
        <v>0.90963661438427601</v>
      </c>
      <c r="X59" s="43">
        <v>0.85876798116583064</v>
      </c>
      <c r="Y59" s="43">
        <v>0.78428597675123024</v>
      </c>
      <c r="Z59" s="43">
        <v>0.70276474698073654</v>
      </c>
      <c r="AA59" s="43">
        <v>0.63134328358208958</v>
      </c>
      <c r="AB59" s="43">
        <v>0.80369630369630374</v>
      </c>
      <c r="AC59" s="44"/>
      <c r="AD59" s="45"/>
    </row>
    <row r="60" spans="1:30">
      <c r="A60" s="42">
        <v>1957</v>
      </c>
      <c r="B60" s="43"/>
      <c r="C60" s="43">
        <v>0.9716734315766129</v>
      </c>
      <c r="D60" s="43">
        <v>0.99833443415498735</v>
      </c>
      <c r="E60" s="43">
        <v>0.99895294052580574</v>
      </c>
      <c r="F60" s="43">
        <v>0.99922686703647712</v>
      </c>
      <c r="G60" s="43">
        <v>0.99935427471585914</v>
      </c>
      <c r="H60" s="43"/>
      <c r="I60" s="43">
        <v>0.99944561197241244</v>
      </c>
      <c r="J60" s="43">
        <v>0.99946565007372301</v>
      </c>
      <c r="K60" s="43">
        <v>0.99881569563498751</v>
      </c>
      <c r="L60" s="43">
        <v>0.99843691858634009</v>
      </c>
      <c r="M60" s="43">
        <v>0.99851623427496872</v>
      </c>
      <c r="N60" s="43">
        <v>0.99822049100775456</v>
      </c>
      <c r="O60" s="43">
        <v>0.99747614777506177</v>
      </c>
      <c r="P60" s="43">
        <v>0.99577144173110477</v>
      </c>
      <c r="Q60" s="43">
        <v>0.99298800067710324</v>
      </c>
      <c r="R60" s="43">
        <v>0.9888115613631635</v>
      </c>
      <c r="S60" s="43">
        <v>0.98277540544726416</v>
      </c>
      <c r="T60" s="43">
        <v>0.97237387559551736</v>
      </c>
      <c r="U60" s="43">
        <v>0.95824530187964096</v>
      </c>
      <c r="V60" s="43">
        <v>0.94045933730492981</v>
      </c>
      <c r="W60" s="43">
        <v>0.90986331766057027</v>
      </c>
      <c r="X60" s="43">
        <v>0.85815687595290613</v>
      </c>
      <c r="Y60" s="43">
        <v>0.78056764373214738</v>
      </c>
      <c r="Z60" s="43">
        <v>0.69071052986382631</v>
      </c>
      <c r="AA60" s="43">
        <v>0.60065521915951203</v>
      </c>
      <c r="AB60" s="43">
        <v>0.80108991825613085</v>
      </c>
      <c r="AC60" s="44"/>
      <c r="AD60" s="45"/>
    </row>
    <row r="61" spans="1:30">
      <c r="A61" s="42">
        <v>1958</v>
      </c>
      <c r="B61" s="43"/>
      <c r="C61" s="43">
        <v>0.97222499189869627</v>
      </c>
      <c r="D61" s="43">
        <v>0.99837574823698028</v>
      </c>
      <c r="E61" s="43">
        <v>0.998935244450604</v>
      </c>
      <c r="F61" s="43">
        <v>0.9991681775681126</v>
      </c>
      <c r="G61" s="43">
        <v>0.99935372478181428</v>
      </c>
      <c r="H61" s="43"/>
      <c r="I61" s="43">
        <v>0.99947355954373329</v>
      </c>
      <c r="J61" s="43">
        <v>0.99948625977146399</v>
      </c>
      <c r="K61" s="43">
        <v>0.99885642279837672</v>
      </c>
      <c r="L61" s="43">
        <v>0.99845409771825966</v>
      </c>
      <c r="M61" s="43">
        <v>0.9985703224741338</v>
      </c>
      <c r="N61" s="43">
        <v>0.99826436614931713</v>
      </c>
      <c r="O61" s="43">
        <v>0.99751175948659909</v>
      </c>
      <c r="P61" s="43">
        <v>0.99588538346494415</v>
      </c>
      <c r="Q61" s="43">
        <v>0.99307440608765318</v>
      </c>
      <c r="R61" s="43">
        <v>0.98870008118573527</v>
      </c>
      <c r="S61" s="43">
        <v>0.98305980691971617</v>
      </c>
      <c r="T61" s="43">
        <v>0.97311325832167217</v>
      </c>
      <c r="U61" s="43">
        <v>0.95886677445996715</v>
      </c>
      <c r="V61" s="43">
        <v>0.94097707173289435</v>
      </c>
      <c r="W61" s="43">
        <v>0.91011786785469984</v>
      </c>
      <c r="X61" s="43">
        <v>0.85856962906195222</v>
      </c>
      <c r="Y61" s="43">
        <v>0.78450892651197124</v>
      </c>
      <c r="Z61" s="43">
        <v>0.68664794390611339</v>
      </c>
      <c r="AA61" s="43">
        <v>0.609122337459574</v>
      </c>
      <c r="AB61" s="43">
        <v>0.83895131086142327</v>
      </c>
      <c r="AC61" s="44"/>
      <c r="AD61" s="45"/>
    </row>
    <row r="62" spans="1:30">
      <c r="A62" s="42">
        <v>1959</v>
      </c>
      <c r="B62" s="43"/>
      <c r="C62" s="43">
        <v>0.97302386241586114</v>
      </c>
      <c r="D62" s="43">
        <v>0.9984603788199915</v>
      </c>
      <c r="E62" s="43">
        <v>0.99897771405378599</v>
      </c>
      <c r="F62" s="43">
        <v>0.99923328554033952</v>
      </c>
      <c r="G62" s="43">
        <v>0.99933292464412793</v>
      </c>
      <c r="H62" s="43"/>
      <c r="I62" s="43">
        <v>0.99946333467144322</v>
      </c>
      <c r="J62" s="43">
        <v>0.99946381185069499</v>
      </c>
      <c r="K62" s="43">
        <v>0.99881352491896658</v>
      </c>
      <c r="L62" s="43">
        <v>0.99840449303957013</v>
      </c>
      <c r="M62" s="43">
        <v>0.9985726373574827</v>
      </c>
      <c r="N62" s="43">
        <v>0.99827217834192516</v>
      </c>
      <c r="O62" s="43">
        <v>0.99755785353001092</v>
      </c>
      <c r="P62" s="43">
        <v>0.9960020950154973</v>
      </c>
      <c r="Q62" s="43">
        <v>0.99301686088919006</v>
      </c>
      <c r="R62" s="43">
        <v>0.988660582962545</v>
      </c>
      <c r="S62" s="43">
        <v>0.98299261821747652</v>
      </c>
      <c r="T62" s="43">
        <v>0.97365958811283937</v>
      </c>
      <c r="U62" s="43">
        <v>0.95940440146275519</v>
      </c>
      <c r="V62" s="43">
        <v>0.94108242661707509</v>
      </c>
      <c r="W62" s="43">
        <v>0.91198137633546938</v>
      </c>
      <c r="X62" s="43">
        <v>0.86160570263647407</v>
      </c>
      <c r="Y62" s="43">
        <v>0.78829581193695697</v>
      </c>
      <c r="Z62" s="43">
        <v>0.69076421064017746</v>
      </c>
      <c r="AA62" s="43">
        <v>0.61683457913552164</v>
      </c>
      <c r="AB62" s="43">
        <v>0.84940453323088749</v>
      </c>
      <c r="AC62" s="44"/>
      <c r="AD62" s="45" t="s">
        <v>28</v>
      </c>
    </row>
    <row r="63" spans="1:30">
      <c r="A63" s="42">
        <v>1960</v>
      </c>
      <c r="B63" s="43"/>
      <c r="C63" s="43">
        <v>0.97363000921739895</v>
      </c>
      <c r="D63" s="43">
        <v>0.99842270479634665</v>
      </c>
      <c r="E63" s="43">
        <v>0.99896929224315723</v>
      </c>
      <c r="F63" s="43">
        <v>0.99915613591119967</v>
      </c>
      <c r="G63" s="43">
        <v>0.99931955440295017</v>
      </c>
      <c r="H63" s="43"/>
      <c r="I63" s="43">
        <v>0.99947561072376068</v>
      </c>
      <c r="J63" s="43">
        <v>0.99950159716924813</v>
      </c>
      <c r="K63" s="43">
        <v>0.99881848384056771</v>
      </c>
      <c r="L63" s="43">
        <v>0.99842519173366795</v>
      </c>
      <c r="M63" s="43">
        <v>0.99855321147970888</v>
      </c>
      <c r="N63" s="43">
        <v>0.99831934773065456</v>
      </c>
      <c r="O63" s="43">
        <v>0.99752969184055584</v>
      </c>
      <c r="P63" s="43">
        <v>0.99597039212753324</v>
      </c>
      <c r="Q63" s="43">
        <v>0.99293522904446641</v>
      </c>
      <c r="R63" s="43">
        <v>0.98841476758492353</v>
      </c>
      <c r="S63" s="43">
        <v>0.98280156197175672</v>
      </c>
      <c r="T63" s="43">
        <v>0.97348473388724488</v>
      </c>
      <c r="U63" s="43">
        <v>0.95867578242586227</v>
      </c>
      <c r="V63" s="43">
        <v>0.93912275185639649</v>
      </c>
      <c r="W63" s="43">
        <v>0.91079928798237442</v>
      </c>
      <c r="X63" s="43">
        <v>0.86157081357944354</v>
      </c>
      <c r="Y63" s="43">
        <v>0.79852977446828255</v>
      </c>
      <c r="Z63" s="43">
        <v>0.71951429396832034</v>
      </c>
      <c r="AA63" s="43">
        <v>0.60174934505197331</v>
      </c>
      <c r="AB63" s="43">
        <v>0.55064051240992795</v>
      </c>
      <c r="AC63" s="44"/>
      <c r="AD63" s="45"/>
    </row>
    <row r="64" spans="1:30">
      <c r="A64" s="42">
        <v>1961</v>
      </c>
      <c r="B64" s="43"/>
      <c r="C64" s="43">
        <v>0.97402487562189055</v>
      </c>
      <c r="D64" s="43">
        <v>0.99848840564850039</v>
      </c>
      <c r="E64" s="43">
        <v>0.99904197074962009</v>
      </c>
      <c r="F64" s="43">
        <v>0.99922278347109128</v>
      </c>
      <c r="G64" s="43">
        <v>0.99933238379764466</v>
      </c>
      <c r="H64" s="43"/>
      <c r="I64" s="43">
        <v>0.99950917187878829</v>
      </c>
      <c r="J64" s="43">
        <v>0.99950485056629401</v>
      </c>
      <c r="K64" s="43">
        <v>0.99887947872951643</v>
      </c>
      <c r="L64" s="43">
        <v>0.99843632547603323</v>
      </c>
      <c r="M64" s="43">
        <v>0.9986093778301629</v>
      </c>
      <c r="N64" s="43">
        <v>0.99836086290054737</v>
      </c>
      <c r="O64" s="43">
        <v>0.99759628060732586</v>
      </c>
      <c r="P64" s="43">
        <v>0.9960444429324401</v>
      </c>
      <c r="Q64" s="43">
        <v>0.99320412892378795</v>
      </c>
      <c r="R64" s="43">
        <v>0.98871561182606227</v>
      </c>
      <c r="S64" s="43">
        <v>0.98315527644764478</v>
      </c>
      <c r="T64" s="43">
        <v>0.97405345679173072</v>
      </c>
      <c r="U64" s="43">
        <v>0.95968946524247989</v>
      </c>
      <c r="V64" s="43">
        <v>0.94107673660102642</v>
      </c>
      <c r="W64" s="43">
        <v>0.91302368751400231</v>
      </c>
      <c r="X64" s="43">
        <v>0.86392995679708584</v>
      </c>
      <c r="Y64" s="43">
        <v>0.80090915043879274</v>
      </c>
      <c r="Z64" s="43">
        <v>0.72220571190822902</v>
      </c>
      <c r="AA64" s="43">
        <v>0.60894643433365592</v>
      </c>
      <c r="AB64" s="43">
        <v>0.58943491150839988</v>
      </c>
      <c r="AC64" s="44"/>
      <c r="AD64" s="45"/>
    </row>
    <row r="65" spans="1:30">
      <c r="A65" s="42">
        <v>1962</v>
      </c>
      <c r="B65" s="43"/>
      <c r="C65" s="43">
        <v>0.97496040723981903</v>
      </c>
      <c r="D65" s="43">
        <v>0.99863889338661338</v>
      </c>
      <c r="E65" s="43">
        <v>0.99912077928465359</v>
      </c>
      <c r="F65" s="43">
        <v>0.9992578294024449</v>
      </c>
      <c r="G65" s="43">
        <v>0.99941587913505903</v>
      </c>
      <c r="H65" s="43"/>
      <c r="I65" s="43">
        <v>0.99952133181949532</v>
      </c>
      <c r="J65" s="43">
        <v>0.99950685889439272</v>
      </c>
      <c r="K65" s="43">
        <v>0.99887339122594465</v>
      </c>
      <c r="L65" s="43">
        <v>0.99842411365450978</v>
      </c>
      <c r="M65" s="43">
        <v>0.998593080634812</v>
      </c>
      <c r="N65" s="43">
        <v>0.998345086057432</v>
      </c>
      <c r="O65" s="43">
        <v>0.99751906914227051</v>
      </c>
      <c r="P65" s="43">
        <v>0.99607123988628532</v>
      </c>
      <c r="Q65" s="43">
        <v>0.99316080588745459</v>
      </c>
      <c r="R65" s="43">
        <v>0.98856125958930485</v>
      </c>
      <c r="S65" s="43">
        <v>0.98270594958627655</v>
      </c>
      <c r="T65" s="43">
        <v>0.97386520839207813</v>
      </c>
      <c r="U65" s="43">
        <v>0.95920592242941916</v>
      </c>
      <c r="V65" s="43">
        <v>0.9403323166255757</v>
      </c>
      <c r="W65" s="43">
        <v>0.9114052622044404</v>
      </c>
      <c r="X65" s="43">
        <v>0.86417604387605074</v>
      </c>
      <c r="Y65" s="43">
        <v>0.8019724237570276</v>
      </c>
      <c r="Z65" s="43">
        <v>0.71850135386965519</v>
      </c>
      <c r="AA65" s="43">
        <v>0.60816999099461588</v>
      </c>
      <c r="AB65" s="43">
        <v>0.55904533759205033</v>
      </c>
      <c r="AC65" s="44"/>
      <c r="AD65" s="39"/>
    </row>
    <row r="66" spans="1:30">
      <c r="A66" s="42">
        <v>1963</v>
      </c>
      <c r="B66" s="43"/>
      <c r="C66" s="43">
        <v>0.97526252158894644</v>
      </c>
      <c r="D66" s="43">
        <v>0.99859011908086082</v>
      </c>
      <c r="E66" s="43">
        <v>0.99906433158513464</v>
      </c>
      <c r="F66" s="43">
        <v>0.99929783271297001</v>
      </c>
      <c r="G66" s="43">
        <v>0.99939655765538027</v>
      </c>
      <c r="H66" s="43"/>
      <c r="I66" s="43">
        <v>0.99951820168576777</v>
      </c>
      <c r="J66" s="43">
        <v>0.99952156353385901</v>
      </c>
      <c r="K66" s="43">
        <v>0.99883518525973747</v>
      </c>
      <c r="L66" s="43">
        <v>0.99842444014840015</v>
      </c>
      <c r="M66" s="43">
        <v>0.99852046899907954</v>
      </c>
      <c r="N66" s="43">
        <v>0.9983182156870325</v>
      </c>
      <c r="O66" s="43">
        <v>0.99748656219134424</v>
      </c>
      <c r="P66" s="43">
        <v>0.99602009085528631</v>
      </c>
      <c r="Q66" s="43">
        <v>0.99311032359731832</v>
      </c>
      <c r="R66" s="43">
        <v>0.98852040371449135</v>
      </c>
      <c r="S66" s="43">
        <v>0.98217298791734176</v>
      </c>
      <c r="T66" s="43">
        <v>0.97353953991337927</v>
      </c>
      <c r="U66" s="43">
        <v>0.9588394553527787</v>
      </c>
      <c r="V66" s="43">
        <v>0.93868144957900546</v>
      </c>
      <c r="W66" s="43">
        <v>0.90985589421599211</v>
      </c>
      <c r="X66" s="43">
        <v>0.86296689914426983</v>
      </c>
      <c r="Y66" s="43">
        <v>0.79812976430963756</v>
      </c>
      <c r="Z66" s="43">
        <v>0.71582240441369105</v>
      </c>
      <c r="AA66" s="43">
        <v>0.60569256443537922</v>
      </c>
      <c r="AB66" s="43">
        <v>0.5368421052631579</v>
      </c>
      <c r="AC66" s="44"/>
      <c r="AD66" s="39"/>
    </row>
    <row r="67" spans="1:30">
      <c r="A67" s="42">
        <v>1964</v>
      </c>
      <c r="B67" s="43"/>
      <c r="C67" s="43">
        <v>0.97530076067875948</v>
      </c>
      <c r="D67" s="43">
        <v>0.99866883960888997</v>
      </c>
      <c r="E67" s="43">
        <v>0.99903742561634434</v>
      </c>
      <c r="F67" s="43">
        <v>0.99925164176331716</v>
      </c>
      <c r="G67" s="43">
        <v>0.99933441980444504</v>
      </c>
      <c r="H67" s="43"/>
      <c r="I67" s="43">
        <v>0.99952454277307901</v>
      </c>
      <c r="J67" s="43">
        <v>0.99951182742327593</v>
      </c>
      <c r="K67" s="43">
        <v>0.99874073651466599</v>
      </c>
      <c r="L67" s="43">
        <v>0.9983984227476066</v>
      </c>
      <c r="M67" s="43">
        <v>0.99849619093300168</v>
      </c>
      <c r="N67" s="43">
        <v>0.99825482030190615</v>
      </c>
      <c r="O67" s="43">
        <v>0.99750783920780361</v>
      </c>
      <c r="P67" s="43">
        <v>0.99595682870209401</v>
      </c>
      <c r="Q67" s="43">
        <v>0.99326663593772047</v>
      </c>
      <c r="R67" s="43">
        <v>0.98875163762763951</v>
      </c>
      <c r="S67" s="43">
        <v>0.98243249818497991</v>
      </c>
      <c r="T67" s="43">
        <v>0.97364454998662131</v>
      </c>
      <c r="U67" s="43">
        <v>0.96007689901026616</v>
      </c>
      <c r="V67" s="43">
        <v>0.94022496239763909</v>
      </c>
      <c r="W67" s="43">
        <v>0.91294689623502179</v>
      </c>
      <c r="X67" s="43">
        <v>0.86936761769955018</v>
      </c>
      <c r="Y67" s="43">
        <v>0.80073617131416031</v>
      </c>
      <c r="Z67" s="43">
        <v>0.72068143895957648</v>
      </c>
      <c r="AA67" s="43">
        <v>0.60733978125282473</v>
      </c>
      <c r="AB67" s="43">
        <v>0.54432624113475181</v>
      </c>
      <c r="AC67" s="44"/>
      <c r="AD67" s="39"/>
    </row>
    <row r="68" spans="1:30">
      <c r="A68" s="42">
        <v>1965</v>
      </c>
      <c r="B68" s="43"/>
      <c r="C68" s="43">
        <v>0.97591004313000618</v>
      </c>
      <c r="D68" s="43">
        <v>0.99868813290254144</v>
      </c>
      <c r="E68" s="43">
        <v>0.99909752591054146</v>
      </c>
      <c r="F68" s="43">
        <v>0.99926829481719337</v>
      </c>
      <c r="G68" s="43">
        <v>0.99934406645127072</v>
      </c>
      <c r="H68" s="43"/>
      <c r="I68" s="43">
        <v>0.99953423984889445</v>
      </c>
      <c r="J68" s="43">
        <v>0.99951762346572959</v>
      </c>
      <c r="K68" s="43">
        <v>0.99869239750405814</v>
      </c>
      <c r="L68" s="43">
        <v>0.99840388028202209</v>
      </c>
      <c r="M68" s="43">
        <v>0.99848398636340185</v>
      </c>
      <c r="N68" s="43">
        <v>0.9982824631233489</v>
      </c>
      <c r="O68" s="43">
        <v>0.99751009481459474</v>
      </c>
      <c r="P68" s="43">
        <v>0.99598596494362557</v>
      </c>
      <c r="Q68" s="43">
        <v>0.99334804736682958</v>
      </c>
      <c r="R68" s="43">
        <v>0.98864650342134741</v>
      </c>
      <c r="S68" s="43">
        <v>0.9824087949150645</v>
      </c>
      <c r="T68" s="43">
        <v>0.97320383810093047</v>
      </c>
      <c r="U68" s="43">
        <v>0.95997359651506875</v>
      </c>
      <c r="V68" s="43">
        <v>0.9404344844527871</v>
      </c>
      <c r="W68" s="43">
        <v>0.91242876666986139</v>
      </c>
      <c r="X68" s="43">
        <v>0.86896680149082473</v>
      </c>
      <c r="Y68" s="43">
        <v>0.79851680722137464</v>
      </c>
      <c r="Z68" s="43">
        <v>0.71415417763437206</v>
      </c>
      <c r="AA68" s="43">
        <v>0.61186233623994268</v>
      </c>
      <c r="AB68" s="43">
        <v>0.5357142857142857</v>
      </c>
      <c r="AC68" s="44"/>
      <c r="AD68" s="39"/>
    </row>
    <row r="69" spans="1:30">
      <c r="A69" s="42">
        <v>1966</v>
      </c>
      <c r="B69" s="43"/>
      <c r="C69" s="43">
        <v>0.97641781270464967</v>
      </c>
      <c r="D69" s="43">
        <v>0.99865980324181924</v>
      </c>
      <c r="E69" s="43">
        <v>0.99909628135448791</v>
      </c>
      <c r="F69" s="43">
        <v>0.99928840137482478</v>
      </c>
      <c r="G69" s="43">
        <v>0.99934296113890841</v>
      </c>
      <c r="H69" s="43"/>
      <c r="I69" s="43">
        <v>0.99952699424245606</v>
      </c>
      <c r="J69" s="43">
        <v>0.99951943426194811</v>
      </c>
      <c r="K69" s="43">
        <v>0.99859638834146014</v>
      </c>
      <c r="L69" s="43">
        <v>0.99832057133385466</v>
      </c>
      <c r="M69" s="43">
        <v>0.99845121990107055</v>
      </c>
      <c r="N69" s="43">
        <v>0.99827324333035927</v>
      </c>
      <c r="O69" s="43">
        <v>0.99751438530981273</v>
      </c>
      <c r="P69" s="43">
        <v>0.99594600153535251</v>
      </c>
      <c r="Q69" s="43">
        <v>0.99332891083528718</v>
      </c>
      <c r="R69" s="43">
        <v>0.98862616314881491</v>
      </c>
      <c r="S69" s="43">
        <v>0.98212831243606158</v>
      </c>
      <c r="T69" s="43">
        <v>0.97289312628657254</v>
      </c>
      <c r="U69" s="43">
        <v>0.9597881090607574</v>
      </c>
      <c r="V69" s="43">
        <v>0.94043509963907312</v>
      </c>
      <c r="W69" s="43">
        <v>0.91190781400750232</v>
      </c>
      <c r="X69" s="43">
        <v>0.86992344712226588</v>
      </c>
      <c r="Y69" s="43">
        <v>0.80174863456812673</v>
      </c>
      <c r="Z69" s="43">
        <v>0.71712709717216305</v>
      </c>
      <c r="AA69" s="43">
        <v>0.61330796940138421</v>
      </c>
      <c r="AB69" s="43">
        <v>0.53038194444444442</v>
      </c>
      <c r="AC69" s="44"/>
      <c r="AD69" s="39"/>
    </row>
    <row r="70" spans="1:30">
      <c r="A70" s="42">
        <v>1967</v>
      </c>
      <c r="B70" s="43"/>
      <c r="C70" s="43">
        <v>0.97742770679219904</v>
      </c>
      <c r="D70" s="43">
        <v>0.99881892014865936</v>
      </c>
      <c r="E70" s="43">
        <v>0.99914976661438826</v>
      </c>
      <c r="F70" s="43">
        <v>0.99925724668220217</v>
      </c>
      <c r="G70" s="43">
        <v>0.99935932272426009</v>
      </c>
      <c r="H70" s="43"/>
      <c r="I70" s="43">
        <v>0.99954398477422413</v>
      </c>
      <c r="J70" s="43">
        <v>0.99951986423937877</v>
      </c>
      <c r="K70" s="43">
        <v>0.99860559031309415</v>
      </c>
      <c r="L70" s="43">
        <v>0.9983262815332512</v>
      </c>
      <c r="M70" s="43">
        <v>0.99845106388203853</v>
      </c>
      <c r="N70" s="43">
        <v>0.99828270169215372</v>
      </c>
      <c r="O70" s="43">
        <v>0.99749105463601184</v>
      </c>
      <c r="P70" s="43">
        <v>0.99595436075150023</v>
      </c>
      <c r="Q70" s="43">
        <v>0.99339614526307018</v>
      </c>
      <c r="R70" s="43">
        <v>0.9889100189602632</v>
      </c>
      <c r="S70" s="43">
        <v>0.98247692004531084</v>
      </c>
      <c r="T70" s="43">
        <v>0.97317220565133078</v>
      </c>
      <c r="U70" s="43">
        <v>0.96047172289954452</v>
      </c>
      <c r="V70" s="43">
        <v>0.94111020369454434</v>
      </c>
      <c r="W70" s="43">
        <v>0.91386084423146008</v>
      </c>
      <c r="X70" s="43">
        <v>0.87290922734430376</v>
      </c>
      <c r="Y70" s="43">
        <v>0.80750797054149837</v>
      </c>
      <c r="Z70" s="43">
        <v>0.71983608631266138</v>
      </c>
      <c r="AA70" s="43">
        <v>0.62217212158905388</v>
      </c>
      <c r="AB70" s="43">
        <v>0.52875399361022368</v>
      </c>
      <c r="AC70" s="44"/>
      <c r="AD70" s="39"/>
    </row>
    <row r="71" spans="1:30">
      <c r="A71" s="42">
        <v>1968</v>
      </c>
      <c r="B71" s="43"/>
      <c r="C71" s="43">
        <v>0.97748624484181568</v>
      </c>
      <c r="D71" s="43">
        <v>0.99882307695366224</v>
      </c>
      <c r="E71" s="43">
        <v>0.99917110189264291</v>
      </c>
      <c r="F71" s="43">
        <v>0.99930332642143127</v>
      </c>
      <c r="G71" s="43">
        <v>0.99934948026638559</v>
      </c>
      <c r="H71" s="43"/>
      <c r="I71" s="43">
        <v>0.99952416741995809</v>
      </c>
      <c r="J71" s="43">
        <v>0.99951546886527765</v>
      </c>
      <c r="K71" s="43">
        <v>0.99853553810697782</v>
      </c>
      <c r="L71" s="43">
        <v>0.9981876528290341</v>
      </c>
      <c r="M71" s="43">
        <v>0.99839869284325944</v>
      </c>
      <c r="N71" s="43">
        <v>0.99823732693762257</v>
      </c>
      <c r="O71" s="43">
        <v>0.99748171118684703</v>
      </c>
      <c r="P71" s="43">
        <v>0.99589189923581012</v>
      </c>
      <c r="Q71" s="43">
        <v>0.99328670009322095</v>
      </c>
      <c r="R71" s="43">
        <v>0.988754992385809</v>
      </c>
      <c r="S71" s="43">
        <v>0.98222176193621979</v>
      </c>
      <c r="T71" s="43">
        <v>0.97252087854438318</v>
      </c>
      <c r="U71" s="43">
        <v>0.95929979006018196</v>
      </c>
      <c r="V71" s="43">
        <v>0.93924104136819042</v>
      </c>
      <c r="W71" s="43">
        <v>0.91239297295317456</v>
      </c>
      <c r="X71" s="43">
        <v>0.87075499552040769</v>
      </c>
      <c r="Y71" s="43">
        <v>0.80610228427667263</v>
      </c>
      <c r="Z71" s="43">
        <v>0.71521295524619499</v>
      </c>
      <c r="AA71" s="43">
        <v>0.61854820585811665</v>
      </c>
      <c r="AB71" s="43">
        <v>0.52344643537933666</v>
      </c>
      <c r="AC71" s="44"/>
      <c r="AD71" s="39"/>
    </row>
    <row r="72" spans="1:30">
      <c r="A72" s="42">
        <v>1969</v>
      </c>
      <c r="B72" s="43"/>
      <c r="C72" s="43">
        <v>0.97833018867924526</v>
      </c>
      <c r="D72" s="43">
        <v>0.99888037489214654</v>
      </c>
      <c r="E72" s="43">
        <v>0.9991928284106173</v>
      </c>
      <c r="F72" s="43">
        <v>0.99928135690751729</v>
      </c>
      <c r="G72" s="43">
        <v>0.99936923445958725</v>
      </c>
      <c r="H72" s="43"/>
      <c r="I72" s="43">
        <v>0.99952641605893111</v>
      </c>
      <c r="J72" s="43">
        <v>0.99952624372812926</v>
      </c>
      <c r="K72" s="43">
        <v>0.99849238257744966</v>
      </c>
      <c r="L72" s="43">
        <v>0.99808277897586528</v>
      </c>
      <c r="M72" s="43">
        <v>0.99835938234468691</v>
      </c>
      <c r="N72" s="43">
        <v>0.99821769553840023</v>
      </c>
      <c r="O72" s="43">
        <v>0.99747749061982527</v>
      </c>
      <c r="P72" s="43">
        <v>0.99586367189091707</v>
      </c>
      <c r="Q72" s="43">
        <v>0.99334408635648219</v>
      </c>
      <c r="R72" s="43">
        <v>0.98909915048184316</v>
      </c>
      <c r="S72" s="43">
        <v>0.98260920445611122</v>
      </c>
      <c r="T72" s="43">
        <v>0.97319463152431995</v>
      </c>
      <c r="U72" s="43">
        <v>0.95975505735980948</v>
      </c>
      <c r="V72" s="43">
        <v>0.94084162374912317</v>
      </c>
      <c r="W72" s="43">
        <v>0.91485723953615217</v>
      </c>
      <c r="X72" s="43">
        <v>0.87385762462600769</v>
      </c>
      <c r="Y72" s="43">
        <v>0.81310169399527277</v>
      </c>
      <c r="Z72" s="43">
        <v>0.72219126404053402</v>
      </c>
      <c r="AA72" s="43">
        <v>0.62069846367186077</v>
      </c>
      <c r="AB72" s="43">
        <v>0.53438764251563076</v>
      </c>
      <c r="AC72" s="44"/>
      <c r="AD72" s="39"/>
    </row>
    <row r="73" spans="1:30">
      <c r="A73" s="42">
        <v>1970</v>
      </c>
      <c r="B73" s="43"/>
      <c r="C73" s="43">
        <v>0.97960662153232214</v>
      </c>
      <c r="D73" s="43">
        <v>0.9988554111436373</v>
      </c>
      <c r="E73" s="43">
        <v>0.9991848131691603</v>
      </c>
      <c r="F73" s="43">
        <v>0.99928662834068549</v>
      </c>
      <c r="G73" s="43">
        <v>0.99940574543678373</v>
      </c>
      <c r="H73" s="43"/>
      <c r="I73" s="43">
        <v>0.99953608388019943</v>
      </c>
      <c r="J73" s="43">
        <v>0.99952204379396448</v>
      </c>
      <c r="K73" s="43">
        <v>0.9985605033990409</v>
      </c>
      <c r="L73" s="43">
        <v>0.99809023672934372</v>
      </c>
      <c r="M73" s="43">
        <v>0.99840626710460911</v>
      </c>
      <c r="N73" s="43">
        <v>0.99823479336351906</v>
      </c>
      <c r="O73" s="43">
        <v>0.99750032051031257</v>
      </c>
      <c r="P73" s="43">
        <v>0.99593428519892724</v>
      </c>
      <c r="Q73" s="43">
        <v>0.99340851977022848</v>
      </c>
      <c r="R73" s="43">
        <v>0.98927594879231207</v>
      </c>
      <c r="S73" s="43">
        <v>0.98270183882560092</v>
      </c>
      <c r="T73" s="43">
        <v>0.97370211759970227</v>
      </c>
      <c r="U73" s="43">
        <v>0.95974619132871153</v>
      </c>
      <c r="V73" s="43">
        <v>0.94184645976848236</v>
      </c>
      <c r="W73" s="43">
        <v>0.91670299026527557</v>
      </c>
      <c r="X73" s="43">
        <v>0.87923305929003226</v>
      </c>
      <c r="Y73" s="43">
        <v>0.81811938178485721</v>
      </c>
      <c r="Z73" s="43">
        <v>0.73547653646394406</v>
      </c>
      <c r="AA73" s="43">
        <v>0.63425606995740136</v>
      </c>
      <c r="AB73" s="43">
        <v>0.543403964456596</v>
      </c>
      <c r="AC73" s="44"/>
      <c r="AD73" s="39"/>
    </row>
    <row r="74" spans="1:30">
      <c r="A74" s="42">
        <v>1971</v>
      </c>
      <c r="B74" s="43"/>
      <c r="C74" s="43">
        <v>0.98139203084832904</v>
      </c>
      <c r="D74" s="43">
        <v>0.99881091235916342</v>
      </c>
      <c r="E74" s="43">
        <v>0.99922581948975975</v>
      </c>
      <c r="F74" s="43">
        <v>0.99932904355779173</v>
      </c>
      <c r="G74" s="43">
        <v>0.999421543047327</v>
      </c>
      <c r="H74" s="43"/>
      <c r="I74" s="43">
        <v>0.99955341438145284</v>
      </c>
      <c r="J74" s="43">
        <v>0.99953579324419239</v>
      </c>
      <c r="K74" s="43">
        <v>0.99854761527774782</v>
      </c>
      <c r="L74" s="43">
        <v>0.99813924135675847</v>
      </c>
      <c r="M74" s="43">
        <v>0.998386001551819</v>
      </c>
      <c r="N74" s="43">
        <v>0.99825027377930309</v>
      </c>
      <c r="O74" s="43">
        <v>0.99752656087186653</v>
      </c>
      <c r="P74" s="43">
        <v>0.99605919882898031</v>
      </c>
      <c r="Q74" s="43">
        <v>0.99354117935537289</v>
      </c>
      <c r="R74" s="43">
        <v>0.98956244257585169</v>
      </c>
      <c r="S74" s="43">
        <v>0.98311305521963166</v>
      </c>
      <c r="T74" s="43">
        <v>0.97419554781902484</v>
      </c>
      <c r="U74" s="43">
        <v>0.9607658171205008</v>
      </c>
      <c r="V74" s="43">
        <v>0.94276129013076004</v>
      </c>
      <c r="W74" s="43">
        <v>0.91649489543960128</v>
      </c>
      <c r="X74" s="43">
        <v>0.87880581980010897</v>
      </c>
      <c r="Y74" s="43">
        <v>0.81576131697892618</v>
      </c>
      <c r="Z74" s="43">
        <v>0.73193192227954285</v>
      </c>
      <c r="AA74" s="43">
        <v>0.61904888363662924</v>
      </c>
      <c r="AB74" s="43">
        <v>0.55497382198952883</v>
      </c>
      <c r="AC74" s="44"/>
      <c r="AD74" s="39"/>
    </row>
    <row r="75" spans="1:30">
      <c r="A75" s="42">
        <v>1972</v>
      </c>
      <c r="B75" s="43"/>
      <c r="C75" s="43">
        <v>0.98203392226148412</v>
      </c>
      <c r="D75" s="43">
        <v>0.99884621885114899</v>
      </c>
      <c r="E75" s="43">
        <v>0.99915460275268519</v>
      </c>
      <c r="F75" s="43">
        <v>0.99932474559491213</v>
      </c>
      <c r="G75" s="43">
        <v>0.99944570652180775</v>
      </c>
      <c r="H75" s="43"/>
      <c r="I75" s="43">
        <v>0.99956092108697758</v>
      </c>
      <c r="J75" s="43">
        <v>0.99951836618185486</v>
      </c>
      <c r="K75" s="43">
        <v>0.99852059745509392</v>
      </c>
      <c r="L75" s="43">
        <v>0.99809745527287552</v>
      </c>
      <c r="M75" s="43">
        <v>0.99836720732316986</v>
      </c>
      <c r="N75" s="43">
        <v>0.99828098535256726</v>
      </c>
      <c r="O75" s="43">
        <v>0.99761409272119261</v>
      </c>
      <c r="P75" s="43">
        <v>0.99612297300547248</v>
      </c>
      <c r="Q75" s="43">
        <v>0.99350775111359246</v>
      </c>
      <c r="R75" s="43">
        <v>0.9896374793911733</v>
      </c>
      <c r="S75" s="43">
        <v>0.98320894880449783</v>
      </c>
      <c r="T75" s="43">
        <v>0.97382744795542275</v>
      </c>
      <c r="U75" s="43">
        <v>0.96078617992624249</v>
      </c>
      <c r="V75" s="43">
        <v>0.94157237295782381</v>
      </c>
      <c r="W75" s="43">
        <v>0.91468572474746801</v>
      </c>
      <c r="X75" s="43">
        <v>0.87687522013428598</v>
      </c>
      <c r="Y75" s="43">
        <v>0.81793763894173399</v>
      </c>
      <c r="Z75" s="43">
        <v>0.73247600053408068</v>
      </c>
      <c r="AA75" s="43">
        <v>0.62151508773272612</v>
      </c>
      <c r="AB75" s="43">
        <v>0.52184466019417475</v>
      </c>
      <c r="AC75" s="44"/>
      <c r="AD75" s="39"/>
    </row>
    <row r="76" spans="1:30">
      <c r="A76" s="42">
        <v>1973</v>
      </c>
      <c r="B76" s="43"/>
      <c r="C76" s="43">
        <v>0.98243510877719431</v>
      </c>
      <c r="D76" s="43">
        <v>0.9989503212572941</v>
      </c>
      <c r="E76" s="43">
        <v>0.99917137676788303</v>
      </c>
      <c r="F76" s="43">
        <v>0.99932745535566259</v>
      </c>
      <c r="G76" s="43">
        <v>0.99943061459393745</v>
      </c>
      <c r="H76" s="43"/>
      <c r="I76" s="43">
        <v>0.99955916570791492</v>
      </c>
      <c r="J76" s="43">
        <v>0.99952156975351114</v>
      </c>
      <c r="K76" s="43">
        <v>0.99847319177110516</v>
      </c>
      <c r="L76" s="43">
        <v>0.99806526401991535</v>
      </c>
      <c r="M76" s="43">
        <v>0.99830068767958591</v>
      </c>
      <c r="N76" s="43">
        <v>0.99823637510628382</v>
      </c>
      <c r="O76" s="43">
        <v>0.99756205408941556</v>
      </c>
      <c r="P76" s="43">
        <v>0.99615857152686504</v>
      </c>
      <c r="Q76" s="43">
        <v>0.9936271085751196</v>
      </c>
      <c r="R76" s="43">
        <v>0.98996225421895201</v>
      </c>
      <c r="S76" s="43">
        <v>0.98356453818691159</v>
      </c>
      <c r="T76" s="43">
        <v>0.97445350163302802</v>
      </c>
      <c r="U76" s="43">
        <v>0.96130725864889865</v>
      </c>
      <c r="V76" s="43">
        <v>0.94298260513449828</v>
      </c>
      <c r="W76" s="43">
        <v>0.9154835641445952</v>
      </c>
      <c r="X76" s="43">
        <v>0.8774111039179695</v>
      </c>
      <c r="Y76" s="43">
        <v>0.81582228749851238</v>
      </c>
      <c r="Z76" s="43">
        <v>0.72977584814216478</v>
      </c>
      <c r="AA76" s="43">
        <v>0.61827122153209113</v>
      </c>
      <c r="AB76" s="43">
        <v>0.53745541022592147</v>
      </c>
      <c r="AC76" s="44"/>
      <c r="AD76" s="39"/>
    </row>
    <row r="77" spans="1:30">
      <c r="A77" s="42">
        <v>1974</v>
      </c>
      <c r="B77" s="43"/>
      <c r="C77" s="43">
        <v>0.98304656488549613</v>
      </c>
      <c r="D77" s="43">
        <v>0.99904455836581674</v>
      </c>
      <c r="E77" s="43">
        <v>0.99925220308198226</v>
      </c>
      <c r="F77" s="43">
        <v>0.9993039417986348</v>
      </c>
      <c r="G77" s="43">
        <v>0.99945432900170472</v>
      </c>
      <c r="H77" s="43"/>
      <c r="I77" s="43">
        <v>0.99959062574077828</v>
      </c>
      <c r="J77" s="43">
        <v>0.99953760771717015</v>
      </c>
      <c r="K77" s="43">
        <v>0.99853693411336408</v>
      </c>
      <c r="L77" s="43">
        <v>0.99817557622677189</v>
      </c>
      <c r="M77" s="43">
        <v>0.99835981815107877</v>
      </c>
      <c r="N77" s="43">
        <v>0.99830551316815275</v>
      </c>
      <c r="O77" s="43">
        <v>0.99771315437337726</v>
      </c>
      <c r="P77" s="43">
        <v>0.99635352313587378</v>
      </c>
      <c r="Q77" s="43">
        <v>0.99379360359990543</v>
      </c>
      <c r="R77" s="43">
        <v>0.99021882779313053</v>
      </c>
      <c r="S77" s="43">
        <v>0.98442131004676536</v>
      </c>
      <c r="T77" s="43">
        <v>0.97547030248402977</v>
      </c>
      <c r="U77" s="43">
        <v>0.96256534111984315</v>
      </c>
      <c r="V77" s="43">
        <v>0.94452936144564892</v>
      </c>
      <c r="W77" s="43">
        <v>0.91886735078505377</v>
      </c>
      <c r="X77" s="43">
        <v>0.88152074577489692</v>
      </c>
      <c r="Y77" s="43">
        <v>0.82144475183644783</v>
      </c>
      <c r="Z77" s="43">
        <v>0.73754345584885761</v>
      </c>
      <c r="AA77" s="43">
        <v>0.63154315965855967</v>
      </c>
      <c r="AB77" s="43">
        <v>0.5318649045521292</v>
      </c>
      <c r="AC77" s="44"/>
      <c r="AD77" s="39"/>
    </row>
    <row r="78" spans="1:30">
      <c r="A78" s="42">
        <v>1975</v>
      </c>
      <c r="B78" s="43"/>
      <c r="C78" s="43">
        <v>0.98448145400593468</v>
      </c>
      <c r="D78" s="43">
        <v>0.99903463982688068</v>
      </c>
      <c r="E78" s="43">
        <v>0.9993129160134856</v>
      </c>
      <c r="F78" s="43">
        <v>0.99943053790679293</v>
      </c>
      <c r="G78" s="43">
        <v>0.99945061969345517</v>
      </c>
      <c r="H78" s="43"/>
      <c r="I78" s="43">
        <v>0.99961685504801878</v>
      </c>
      <c r="J78" s="43">
        <v>0.99957405261633248</v>
      </c>
      <c r="K78" s="43">
        <v>0.99859443126015046</v>
      </c>
      <c r="L78" s="43">
        <v>0.99818940988340177</v>
      </c>
      <c r="M78" s="43">
        <v>0.99834791615883045</v>
      </c>
      <c r="N78" s="43">
        <v>0.99835454017927283</v>
      </c>
      <c r="O78" s="43">
        <v>0.99778919900505458</v>
      </c>
      <c r="P78" s="43">
        <v>0.99646121654295028</v>
      </c>
      <c r="Q78" s="43">
        <v>0.99414966733480514</v>
      </c>
      <c r="R78" s="43">
        <v>0.9904898652186237</v>
      </c>
      <c r="S78" s="43">
        <v>0.98507716138272983</v>
      </c>
      <c r="T78" s="43">
        <v>0.97625279821061761</v>
      </c>
      <c r="U78" s="43">
        <v>0.96394510246071163</v>
      </c>
      <c r="V78" s="43">
        <v>0.9461888071886928</v>
      </c>
      <c r="W78" s="43">
        <v>0.92130603321519389</v>
      </c>
      <c r="X78" s="43">
        <v>0.88602810502933549</v>
      </c>
      <c r="Y78" s="43">
        <v>0.83123515850809571</v>
      </c>
      <c r="Z78" s="43">
        <v>0.75080541368789999</v>
      </c>
      <c r="AA78" s="43">
        <v>0.64407389019191585</v>
      </c>
      <c r="AB78" s="43">
        <v>0.56350745028527116</v>
      </c>
      <c r="AC78" s="44"/>
      <c r="AD78" s="39"/>
    </row>
    <row r="79" spans="1:30">
      <c r="A79" s="42">
        <v>1976</v>
      </c>
      <c r="B79" s="43"/>
      <c r="C79" s="43">
        <v>0.98526902788244164</v>
      </c>
      <c r="D79" s="43">
        <v>0.99903234608884472</v>
      </c>
      <c r="E79" s="43">
        <v>0.999292724820528</v>
      </c>
      <c r="F79" s="43">
        <v>0.99940388937932689</v>
      </c>
      <c r="G79" s="43">
        <v>0.99948670324527766</v>
      </c>
      <c r="H79" s="43"/>
      <c r="I79" s="43">
        <v>0.99962877424218277</v>
      </c>
      <c r="J79" s="43">
        <v>0.99957917347587366</v>
      </c>
      <c r="K79" s="43">
        <v>0.9986542240997025</v>
      </c>
      <c r="L79" s="43">
        <v>0.99826527306869761</v>
      </c>
      <c r="M79" s="43">
        <v>0.99845340482195788</v>
      </c>
      <c r="N79" s="43">
        <v>0.99840447081284078</v>
      </c>
      <c r="O79" s="43">
        <v>0.99789262521970601</v>
      </c>
      <c r="P79" s="43">
        <v>0.99656503627603232</v>
      </c>
      <c r="Q79" s="43">
        <v>0.99434742832739798</v>
      </c>
      <c r="R79" s="43">
        <v>0.99076337539593651</v>
      </c>
      <c r="S79" s="43">
        <v>0.98548963779022369</v>
      </c>
      <c r="T79" s="43">
        <v>0.97663655918878289</v>
      </c>
      <c r="U79" s="43">
        <v>0.96442321826689859</v>
      </c>
      <c r="V79" s="43">
        <v>0.94752139203224639</v>
      </c>
      <c r="W79" s="43">
        <v>0.92210114856573067</v>
      </c>
      <c r="X79" s="43">
        <v>0.88554052806675332</v>
      </c>
      <c r="Y79" s="43">
        <v>0.82864008368839326</v>
      </c>
      <c r="Z79" s="43">
        <v>0.74431763857139133</v>
      </c>
      <c r="AA79" s="43">
        <v>0.64236420124807492</v>
      </c>
      <c r="AB79" s="43">
        <v>0.54858806107337998</v>
      </c>
      <c r="AC79" s="44"/>
      <c r="AD79" s="39"/>
    </row>
    <row r="80" spans="1:30">
      <c r="A80" s="42">
        <v>1977</v>
      </c>
      <c r="B80" s="43"/>
      <c r="C80" s="43">
        <v>0.98622564469914042</v>
      </c>
      <c r="D80" s="43">
        <v>0.99903470044769183</v>
      </c>
      <c r="E80" s="43">
        <v>0.99927184490463683</v>
      </c>
      <c r="F80" s="43">
        <v>0.9994474230121827</v>
      </c>
      <c r="G80" s="43">
        <v>0.99955459406484048</v>
      </c>
      <c r="H80" s="43"/>
      <c r="I80" s="43">
        <v>0.9996291887949601</v>
      </c>
      <c r="J80" s="43">
        <v>0.99958246573536846</v>
      </c>
      <c r="K80" s="43">
        <v>0.99858126102190425</v>
      </c>
      <c r="L80" s="43">
        <v>0.99820073642623885</v>
      </c>
      <c r="M80" s="43">
        <v>0.99840501611221477</v>
      </c>
      <c r="N80" s="43">
        <v>0.99839768896808923</v>
      </c>
      <c r="O80" s="43">
        <v>0.99789364521325918</v>
      </c>
      <c r="P80" s="43">
        <v>0.99668278608148764</v>
      </c>
      <c r="Q80" s="43">
        <v>0.99455014537472175</v>
      </c>
      <c r="R80" s="43">
        <v>0.99092354001617022</v>
      </c>
      <c r="S80" s="43">
        <v>0.98601024410235738</v>
      </c>
      <c r="T80" s="43">
        <v>0.97744321232747811</v>
      </c>
      <c r="U80" s="43">
        <v>0.96552328170661617</v>
      </c>
      <c r="V80" s="43">
        <v>0.94832042854022303</v>
      </c>
      <c r="W80" s="43">
        <v>0.92436156403437653</v>
      </c>
      <c r="X80" s="43">
        <v>0.88738694853378952</v>
      </c>
      <c r="Y80" s="43">
        <v>0.83450904106050183</v>
      </c>
      <c r="Z80" s="43">
        <v>0.75414887973932154</v>
      </c>
      <c r="AA80" s="43">
        <v>0.65491395186069479</v>
      </c>
      <c r="AB80" s="43">
        <v>0.57614348903903179</v>
      </c>
      <c r="AC80" s="44"/>
      <c r="AD80" s="39"/>
    </row>
    <row r="81" spans="1:30">
      <c r="A81" s="42">
        <v>1978</v>
      </c>
      <c r="B81" s="43"/>
      <c r="C81" s="43">
        <v>0.98697100424328144</v>
      </c>
      <c r="D81" s="43">
        <v>0.99898947465511445</v>
      </c>
      <c r="E81" s="43">
        <v>0.99926075662689584</v>
      </c>
      <c r="F81" s="43">
        <v>0.99943181498132461</v>
      </c>
      <c r="G81" s="43">
        <v>0.99955012406346255</v>
      </c>
      <c r="H81" s="43"/>
      <c r="I81" s="43">
        <v>0.99965061418883694</v>
      </c>
      <c r="J81" s="43">
        <v>0.99958867455118272</v>
      </c>
      <c r="K81" s="43">
        <v>0.99856940132188354</v>
      </c>
      <c r="L81" s="43">
        <v>0.99819548000074387</v>
      </c>
      <c r="M81" s="43">
        <v>0.99841412186626655</v>
      </c>
      <c r="N81" s="43">
        <v>0.99839557311083027</v>
      </c>
      <c r="O81" s="43">
        <v>0.99792196267069</v>
      </c>
      <c r="P81" s="43">
        <v>0.9968014888488953</v>
      </c>
      <c r="Q81" s="43">
        <v>0.99462372110217845</v>
      </c>
      <c r="R81" s="43">
        <v>0.99114687007328905</v>
      </c>
      <c r="S81" s="43">
        <v>0.98625819854771213</v>
      </c>
      <c r="T81" s="43">
        <v>0.97780197029783189</v>
      </c>
      <c r="U81" s="43">
        <v>0.96604090606848969</v>
      </c>
      <c r="V81" s="43">
        <v>0.94876745024472664</v>
      </c>
      <c r="W81" s="43">
        <v>0.92523568515888366</v>
      </c>
      <c r="X81" s="43">
        <v>0.88769524728630234</v>
      </c>
      <c r="Y81" s="43">
        <v>0.83349445462182847</v>
      </c>
      <c r="Z81" s="43">
        <v>0.75278904665314395</v>
      </c>
      <c r="AA81" s="43">
        <v>0.64782991338181484</v>
      </c>
      <c r="AB81" s="43">
        <v>0.55126746461566478</v>
      </c>
      <c r="AC81" s="44"/>
      <c r="AD81" s="39"/>
    </row>
    <row r="82" spans="1:30">
      <c r="A82" s="42">
        <v>1979</v>
      </c>
      <c r="B82" s="43"/>
      <c r="C82" s="43">
        <v>0.98724000000000001</v>
      </c>
      <c r="D82" s="43">
        <v>0.99909506086782807</v>
      </c>
      <c r="E82" s="43">
        <v>0.99933855556458973</v>
      </c>
      <c r="F82" s="43">
        <v>0.99945213693228641</v>
      </c>
      <c r="G82" s="43">
        <v>0.99956423357622237</v>
      </c>
      <c r="H82" s="43"/>
      <c r="I82" s="43">
        <v>0.99966083222413937</v>
      </c>
      <c r="J82" s="43">
        <v>0.9996096395878904</v>
      </c>
      <c r="K82" s="43">
        <v>0.99855181399898574</v>
      </c>
      <c r="L82" s="43">
        <v>0.99816411956174578</v>
      </c>
      <c r="M82" s="43">
        <v>0.99835085254345302</v>
      </c>
      <c r="N82" s="43">
        <v>0.99839109426277406</v>
      </c>
      <c r="O82" s="43">
        <v>0.99798489832610149</v>
      </c>
      <c r="P82" s="43">
        <v>0.99691318755135605</v>
      </c>
      <c r="Q82" s="43">
        <v>0.99479118027401037</v>
      </c>
      <c r="R82" s="43">
        <v>0.99144012576106832</v>
      </c>
      <c r="S82" s="43">
        <v>0.98667174143513969</v>
      </c>
      <c r="T82" s="43">
        <v>0.97872473315052289</v>
      </c>
      <c r="U82" s="43">
        <v>0.96715448264376025</v>
      </c>
      <c r="V82" s="43">
        <v>0.95033073632647125</v>
      </c>
      <c r="W82" s="43">
        <v>0.92697043495124853</v>
      </c>
      <c r="X82" s="43">
        <v>0.89190585384921972</v>
      </c>
      <c r="Y82" s="43">
        <v>0.83971240331446328</v>
      </c>
      <c r="Z82" s="43">
        <v>0.761150531223308</v>
      </c>
      <c r="AA82" s="43">
        <v>0.6624381853364868</v>
      </c>
      <c r="AB82" s="43">
        <v>0.56074482399409697</v>
      </c>
      <c r="AC82" s="44"/>
      <c r="AD82" s="39"/>
    </row>
    <row r="83" spans="1:30">
      <c r="A83" s="42">
        <v>1980</v>
      </c>
      <c r="B83" s="43"/>
      <c r="C83" s="43">
        <v>0.98748247957775781</v>
      </c>
      <c r="D83" s="43">
        <v>0.99899406097838706</v>
      </c>
      <c r="E83" s="43">
        <v>0.99933740980929342</v>
      </c>
      <c r="F83" s="43">
        <v>0.99946744404738141</v>
      </c>
      <c r="G83" s="43">
        <v>0.99959090352062219</v>
      </c>
      <c r="H83" s="43"/>
      <c r="I83" s="43">
        <v>0.99967466928032289</v>
      </c>
      <c r="J83" s="43">
        <v>0.99962563514797775</v>
      </c>
      <c r="K83" s="43">
        <v>0.99856999113163314</v>
      </c>
      <c r="L83" s="43">
        <v>0.99814019513032914</v>
      </c>
      <c r="M83" s="43">
        <v>0.99832587221450642</v>
      </c>
      <c r="N83" s="43">
        <v>0.9983799441556469</v>
      </c>
      <c r="O83" s="43">
        <v>0.99798614046441758</v>
      </c>
      <c r="P83" s="43">
        <v>0.99694629463758888</v>
      </c>
      <c r="Q83" s="43">
        <v>0.9949242243723545</v>
      </c>
      <c r="R83" s="43">
        <v>0.99153574546746859</v>
      </c>
      <c r="S83" s="43">
        <v>0.9865667934001392</v>
      </c>
      <c r="T83" s="43">
        <v>0.97911716807140414</v>
      </c>
      <c r="U83" s="43">
        <v>0.96695257165566473</v>
      </c>
      <c r="V83" s="43">
        <v>0.95006655119815286</v>
      </c>
      <c r="W83" s="43">
        <v>0.92587060148376588</v>
      </c>
      <c r="X83" s="43">
        <v>0.89017169040607758</v>
      </c>
      <c r="Y83" s="43">
        <v>0.83403546926096872</v>
      </c>
      <c r="Z83" s="43">
        <v>0.75325692132162891</v>
      </c>
      <c r="AA83" s="43">
        <v>0.64110409636219789</v>
      </c>
      <c r="AB83" s="43">
        <v>0.50263570882459452</v>
      </c>
      <c r="AC83" s="44"/>
      <c r="AD83" s="39"/>
    </row>
    <row r="84" spans="1:30">
      <c r="A84" s="42">
        <v>1981</v>
      </c>
      <c r="B84" s="43"/>
      <c r="C84" s="43">
        <v>0.98852274225444958</v>
      </c>
      <c r="D84" s="43">
        <v>0.99910772624021105</v>
      </c>
      <c r="E84" s="43">
        <v>0.99935094394771551</v>
      </c>
      <c r="F84" s="43">
        <v>0.99953638853408244</v>
      </c>
      <c r="G84" s="43">
        <v>0.99958203643226518</v>
      </c>
      <c r="H84" s="43"/>
      <c r="I84" s="43">
        <v>0.99967820257562467</v>
      </c>
      <c r="J84" s="43">
        <v>0.99964445757146025</v>
      </c>
      <c r="K84" s="43">
        <v>0.99869835513981686</v>
      </c>
      <c r="L84" s="43">
        <v>0.99825666583882722</v>
      </c>
      <c r="M84" s="43">
        <v>0.99834988504984357</v>
      </c>
      <c r="N84" s="43">
        <v>0.99839134317234646</v>
      </c>
      <c r="O84" s="43">
        <v>0.99797576030957158</v>
      </c>
      <c r="P84" s="43">
        <v>0.99699322180106753</v>
      </c>
      <c r="Q84" s="43">
        <v>0.99500243732826121</v>
      </c>
      <c r="R84" s="43">
        <v>0.99172448098219013</v>
      </c>
      <c r="S84" s="43">
        <v>0.98679272602948598</v>
      </c>
      <c r="T84" s="43">
        <v>0.9796211648904336</v>
      </c>
      <c r="U84" s="43">
        <v>0.96779590408443794</v>
      </c>
      <c r="V84" s="43">
        <v>0.95114549949776306</v>
      </c>
      <c r="W84" s="43">
        <v>0.92738176722505994</v>
      </c>
      <c r="X84" s="43">
        <v>0.8922140341483098</v>
      </c>
      <c r="Y84" s="43">
        <v>0.83707502561489444</v>
      </c>
      <c r="Z84" s="43">
        <v>0.76056417608961269</v>
      </c>
      <c r="AA84" s="43">
        <v>0.65254530763015128</v>
      </c>
      <c r="AB84" s="43">
        <v>0.53352431093217711</v>
      </c>
      <c r="AC84" s="44"/>
      <c r="AD84" s="39"/>
    </row>
    <row r="85" spans="1:30">
      <c r="A85" s="42">
        <v>1982</v>
      </c>
      <c r="B85" s="43"/>
      <c r="C85" s="43">
        <v>0.98888998035363462</v>
      </c>
      <c r="D85" s="43">
        <v>0.99910706550328332</v>
      </c>
      <c r="E85" s="43">
        <v>0.99940424417290319</v>
      </c>
      <c r="F85" s="43">
        <v>0.99952521337253664</v>
      </c>
      <c r="G85" s="43">
        <v>0.99963009996181429</v>
      </c>
      <c r="H85" s="43"/>
      <c r="I85" s="43">
        <v>0.99969381224269449</v>
      </c>
      <c r="J85" s="43">
        <v>0.99966377693038433</v>
      </c>
      <c r="K85" s="43">
        <v>0.99875858658660965</v>
      </c>
      <c r="L85" s="43">
        <v>0.9983681530192039</v>
      </c>
      <c r="M85" s="43">
        <v>0.99846822094263454</v>
      </c>
      <c r="N85" s="43">
        <v>0.9984262137330514</v>
      </c>
      <c r="O85" s="43">
        <v>0.99807933476208877</v>
      </c>
      <c r="P85" s="43">
        <v>0.99712022857711113</v>
      </c>
      <c r="Q85" s="43">
        <v>0.99522256716810753</v>
      </c>
      <c r="R85" s="43">
        <v>0.99195707591563642</v>
      </c>
      <c r="S85" s="43">
        <v>0.98711524886957203</v>
      </c>
      <c r="T85" s="43">
        <v>0.98005162714223526</v>
      </c>
      <c r="U85" s="43">
        <v>0.96831447166277984</v>
      </c>
      <c r="V85" s="43">
        <v>0.95227414313253333</v>
      </c>
      <c r="W85" s="43">
        <v>0.92775489634899155</v>
      </c>
      <c r="X85" s="43">
        <v>0.89412563511540166</v>
      </c>
      <c r="Y85" s="43">
        <v>0.84004305444589866</v>
      </c>
      <c r="Z85" s="43">
        <v>0.76576759552630869</v>
      </c>
      <c r="AA85" s="43">
        <v>0.66264438753891786</v>
      </c>
      <c r="AB85" s="43">
        <v>0.54111310592459605</v>
      </c>
      <c r="AC85" s="44"/>
      <c r="AD85" s="39"/>
    </row>
    <row r="86" spans="1:30">
      <c r="A86" s="42">
        <v>1983</v>
      </c>
      <c r="B86" s="43"/>
      <c r="C86" s="43">
        <v>0.98944306282722516</v>
      </c>
      <c r="D86" s="43">
        <v>0.99914049723979692</v>
      </c>
      <c r="E86" s="43">
        <v>0.99940943401110249</v>
      </c>
      <c r="F86" s="43">
        <v>0.99953261115826531</v>
      </c>
      <c r="G86" s="43">
        <v>0.99963183719347992</v>
      </c>
      <c r="H86" s="43"/>
      <c r="I86" s="43">
        <v>0.99970983586431383</v>
      </c>
      <c r="J86" s="43">
        <v>0.9996759793422425</v>
      </c>
      <c r="K86" s="43">
        <v>0.99883385281644999</v>
      </c>
      <c r="L86" s="43">
        <v>0.99847863988039876</v>
      </c>
      <c r="M86" s="43">
        <v>0.99851664822562025</v>
      </c>
      <c r="N86" s="43">
        <v>0.99843958613828798</v>
      </c>
      <c r="O86" s="43">
        <v>0.99811406353566801</v>
      </c>
      <c r="P86" s="43">
        <v>0.99719275455286394</v>
      </c>
      <c r="Q86" s="43">
        <v>0.99538413769796907</v>
      </c>
      <c r="R86" s="43">
        <v>0.9921061841240808</v>
      </c>
      <c r="S86" s="43">
        <v>0.98718847985191738</v>
      </c>
      <c r="T86" s="43">
        <v>0.98012556644023774</v>
      </c>
      <c r="U86" s="43">
        <v>0.96875484509914733</v>
      </c>
      <c r="V86" s="43">
        <v>0.95224475030343603</v>
      </c>
      <c r="W86" s="43">
        <v>0.92698996726709715</v>
      </c>
      <c r="X86" s="43">
        <v>0.8922266357827211</v>
      </c>
      <c r="Y86" s="43">
        <v>0.83679371921511581</v>
      </c>
      <c r="Z86" s="43">
        <v>0.76014081478814322</v>
      </c>
      <c r="AA86" s="43">
        <v>0.65310721887564172</v>
      </c>
      <c r="AB86" s="43">
        <v>0.54720838967120677</v>
      </c>
      <c r="AC86" s="44"/>
      <c r="AD86" s="39"/>
    </row>
    <row r="87" spans="1:30">
      <c r="A87" s="42">
        <v>1984</v>
      </c>
      <c r="B87" s="43"/>
      <c r="C87" s="43">
        <v>0.98940683646112604</v>
      </c>
      <c r="D87" s="43">
        <v>0.99919740019923564</v>
      </c>
      <c r="E87" s="43">
        <v>0.99944102239845578</v>
      </c>
      <c r="F87" s="43">
        <v>0.99960682083959185</v>
      </c>
      <c r="G87" s="43">
        <v>0.99967720058603315</v>
      </c>
      <c r="H87" s="43"/>
      <c r="I87" s="43">
        <v>0.99972751637606172</v>
      </c>
      <c r="J87" s="43">
        <v>0.9996683857765668</v>
      </c>
      <c r="K87" s="43">
        <v>0.99885419390849584</v>
      </c>
      <c r="L87" s="43">
        <v>0.99843280641330823</v>
      </c>
      <c r="M87" s="43">
        <v>0.9985198158207379</v>
      </c>
      <c r="N87" s="43">
        <v>0.99839868333592019</v>
      </c>
      <c r="O87" s="43">
        <v>0.99809840860663324</v>
      </c>
      <c r="P87" s="43">
        <v>0.99715670279766089</v>
      </c>
      <c r="Q87" s="43">
        <v>0.99545003382619079</v>
      </c>
      <c r="R87" s="43">
        <v>0.99227791050822223</v>
      </c>
      <c r="S87" s="43">
        <v>0.98739798300099735</v>
      </c>
      <c r="T87" s="43">
        <v>0.9802227032832741</v>
      </c>
      <c r="U87" s="43">
        <v>0.96938790918098139</v>
      </c>
      <c r="V87" s="43">
        <v>0.95301099299262582</v>
      </c>
      <c r="W87" s="43">
        <v>0.92827054979973322</v>
      </c>
      <c r="X87" s="43">
        <v>0.89276307029680613</v>
      </c>
      <c r="Y87" s="43">
        <v>0.8391603194221553</v>
      </c>
      <c r="Z87" s="43">
        <v>0.75966417915152162</v>
      </c>
      <c r="AA87" s="43">
        <v>0.64833964510200204</v>
      </c>
      <c r="AB87" s="43">
        <v>0.53778677462887992</v>
      </c>
      <c r="AC87" s="44"/>
      <c r="AD87" s="39"/>
    </row>
    <row r="88" spans="1:30">
      <c r="A88" s="42">
        <v>1985</v>
      </c>
      <c r="B88" s="43"/>
      <c r="C88" s="43">
        <v>0.98943452768729645</v>
      </c>
      <c r="D88" s="43">
        <v>0.99923626439143087</v>
      </c>
      <c r="E88" s="43">
        <v>0.99942685915697971</v>
      </c>
      <c r="F88" s="43">
        <v>0.99960321018560128</v>
      </c>
      <c r="G88" s="43">
        <v>0.99962355838121153</v>
      </c>
      <c r="H88" s="43"/>
      <c r="I88" s="43">
        <v>0.99974049702611734</v>
      </c>
      <c r="J88" s="43">
        <v>0.99966564441626382</v>
      </c>
      <c r="K88" s="43">
        <v>0.99888239946537905</v>
      </c>
      <c r="L88" s="43">
        <v>0.99845885027299108</v>
      </c>
      <c r="M88" s="43">
        <v>0.99848831344320454</v>
      </c>
      <c r="N88" s="43">
        <v>0.99835549330505424</v>
      </c>
      <c r="O88" s="43">
        <v>0.99799809351136293</v>
      </c>
      <c r="P88" s="43">
        <v>0.99712342468289572</v>
      </c>
      <c r="Q88" s="43">
        <v>0.99546199633270471</v>
      </c>
      <c r="R88" s="43">
        <v>0.99237442383465835</v>
      </c>
      <c r="S88" s="43">
        <v>0.98742939122124063</v>
      </c>
      <c r="T88" s="43">
        <v>0.98036468853102965</v>
      </c>
      <c r="U88" s="43">
        <v>0.96968131617847719</v>
      </c>
      <c r="V88" s="43">
        <v>0.95307326325458896</v>
      </c>
      <c r="W88" s="43">
        <v>0.92826024090801895</v>
      </c>
      <c r="X88" s="43">
        <v>0.89118544289480839</v>
      </c>
      <c r="Y88" s="43">
        <v>0.8368481024924731</v>
      </c>
      <c r="Z88" s="43">
        <v>0.75544995829960815</v>
      </c>
      <c r="AA88" s="43">
        <v>0.65091038937038581</v>
      </c>
      <c r="AB88" s="43">
        <v>0.54101936739085577</v>
      </c>
      <c r="AC88" s="44"/>
      <c r="AD88" s="39"/>
    </row>
    <row r="89" spans="1:30">
      <c r="A89" s="42">
        <v>1986</v>
      </c>
      <c r="B89" s="43"/>
      <c r="C89" s="43">
        <v>0.99006241872561773</v>
      </c>
      <c r="D89" s="43">
        <v>0.99921262345881523</v>
      </c>
      <c r="E89" s="43">
        <v>0.9994669650219471</v>
      </c>
      <c r="F89" s="43">
        <v>0.99956572530975896</v>
      </c>
      <c r="G89" s="43">
        <v>0.99964486882807391</v>
      </c>
      <c r="H89" s="43"/>
      <c r="I89" s="43">
        <v>0.99974721726128746</v>
      </c>
      <c r="J89" s="43">
        <v>0.99965503125583854</v>
      </c>
      <c r="K89" s="43">
        <v>0.99878853947787583</v>
      </c>
      <c r="L89" s="43">
        <v>0.99836371623639952</v>
      </c>
      <c r="M89" s="43">
        <v>0.99841918590917711</v>
      </c>
      <c r="N89" s="43">
        <v>0.99816471224065151</v>
      </c>
      <c r="O89" s="43">
        <v>0.99789429501824911</v>
      </c>
      <c r="P89" s="43">
        <v>0.99705794783299739</v>
      </c>
      <c r="Q89" s="43">
        <v>0.9955356436948215</v>
      </c>
      <c r="R89" s="43">
        <v>0.99255732884716252</v>
      </c>
      <c r="S89" s="43">
        <v>0.98786616388400406</v>
      </c>
      <c r="T89" s="43">
        <v>0.98070074603889834</v>
      </c>
      <c r="U89" s="43">
        <v>0.97038799923875219</v>
      </c>
      <c r="V89" s="43">
        <v>0.95366234205539591</v>
      </c>
      <c r="W89" s="43">
        <v>0.92961608203795609</v>
      </c>
      <c r="X89" s="43">
        <v>0.89269148798205789</v>
      </c>
      <c r="Y89" s="43">
        <v>0.83997954915823902</v>
      </c>
      <c r="Z89" s="43">
        <v>0.75805238668782771</v>
      </c>
      <c r="AA89" s="43">
        <v>0.65747775780553752</v>
      </c>
      <c r="AB89" s="43">
        <v>0.55060922418887359</v>
      </c>
      <c r="AC89" s="44"/>
      <c r="AD89" s="39"/>
    </row>
    <row r="90" spans="1:30">
      <c r="A90" s="42">
        <v>1987</v>
      </c>
      <c r="B90" s="43"/>
      <c r="C90" s="43">
        <v>0.99035098039215685</v>
      </c>
      <c r="D90" s="43">
        <v>0.99925477558785436</v>
      </c>
      <c r="E90" s="43">
        <v>0.99944760993708881</v>
      </c>
      <c r="F90" s="43">
        <v>0.99955808794967105</v>
      </c>
      <c r="G90" s="43">
        <v>0.99965249643315046</v>
      </c>
      <c r="H90" s="43"/>
      <c r="I90" s="43">
        <v>0.99972448694776872</v>
      </c>
      <c r="J90" s="43">
        <v>0.99967284789122091</v>
      </c>
      <c r="K90" s="43">
        <v>0.99887336843218799</v>
      </c>
      <c r="L90" s="43">
        <v>0.99846126736318674</v>
      </c>
      <c r="M90" s="43">
        <v>0.99842198868285659</v>
      </c>
      <c r="N90" s="43">
        <v>0.99817291027637012</v>
      </c>
      <c r="O90" s="43">
        <v>0.99781358476720339</v>
      </c>
      <c r="P90" s="43">
        <v>0.99714282895820738</v>
      </c>
      <c r="Q90" s="43">
        <v>0.99555294564795416</v>
      </c>
      <c r="R90" s="43">
        <v>0.9926367003982336</v>
      </c>
      <c r="S90" s="43">
        <v>0.9879621400858607</v>
      </c>
      <c r="T90" s="43">
        <v>0.98087595599503152</v>
      </c>
      <c r="U90" s="43">
        <v>0.9710284893874328</v>
      </c>
      <c r="V90" s="43">
        <v>0.95446452820041938</v>
      </c>
      <c r="W90" s="43">
        <v>0.93084777213195269</v>
      </c>
      <c r="X90" s="43">
        <v>0.89363359140780629</v>
      </c>
      <c r="Y90" s="43">
        <v>0.84059720272270733</v>
      </c>
      <c r="Z90" s="43">
        <v>0.76260536816195734</v>
      </c>
      <c r="AA90" s="43">
        <v>0.64849862319157303</v>
      </c>
      <c r="AB90" s="43">
        <v>0.50215169445938679</v>
      </c>
      <c r="AC90" s="44"/>
      <c r="AD90" s="39"/>
    </row>
    <row r="91" spans="1:30">
      <c r="A91" s="42">
        <v>1988</v>
      </c>
      <c r="B91" s="43"/>
      <c r="C91" s="43">
        <v>0.99035774465327286</v>
      </c>
      <c r="D91" s="43">
        <v>0.99923483124234735</v>
      </c>
      <c r="E91" s="43">
        <v>0.99945364148865079</v>
      </c>
      <c r="F91" s="43">
        <v>0.99958572816172431</v>
      </c>
      <c r="G91" s="43">
        <v>0.99967578725700157</v>
      </c>
      <c r="H91" s="43"/>
      <c r="I91" s="43">
        <v>0.99974450473507526</v>
      </c>
      <c r="J91" s="43">
        <v>0.99967035464253506</v>
      </c>
      <c r="K91" s="43">
        <v>0.99884455800314342</v>
      </c>
      <c r="L91" s="43">
        <v>0.99845306806467338</v>
      </c>
      <c r="M91" s="43">
        <v>0.9984186921526258</v>
      </c>
      <c r="N91" s="43">
        <v>0.99813242450933048</v>
      </c>
      <c r="O91" s="43">
        <v>0.99774022390086514</v>
      </c>
      <c r="P91" s="43">
        <v>0.99705240111428284</v>
      </c>
      <c r="Q91" s="43">
        <v>0.99560236292177962</v>
      </c>
      <c r="R91" s="43">
        <v>0.99282356478260148</v>
      </c>
      <c r="S91" s="43">
        <v>0.98812872609582136</v>
      </c>
      <c r="T91" s="43">
        <v>0.9811609552217273</v>
      </c>
      <c r="U91" s="43">
        <v>0.97112183184366341</v>
      </c>
      <c r="V91" s="43">
        <v>0.95522625138598349</v>
      </c>
      <c r="W91" s="43">
        <v>0.9316691600119742</v>
      </c>
      <c r="X91" s="43">
        <v>0.89248081216162789</v>
      </c>
      <c r="Y91" s="43">
        <v>0.83687129553231532</v>
      </c>
      <c r="Z91" s="43">
        <v>0.75585352497248781</v>
      </c>
      <c r="AA91" s="43">
        <v>0.64194749770769421</v>
      </c>
      <c r="AB91" s="43">
        <v>0.50884290233909035</v>
      </c>
      <c r="AC91" s="44"/>
      <c r="AD91" s="39"/>
    </row>
    <row r="92" spans="1:30">
      <c r="A92" s="42">
        <v>1989</v>
      </c>
      <c r="B92" s="43"/>
      <c r="C92" s="43">
        <v>0.99059273422562144</v>
      </c>
      <c r="D92" s="43">
        <v>0.99929362460824023</v>
      </c>
      <c r="E92" s="43">
        <v>0.99950791826641461</v>
      </c>
      <c r="F92" s="43">
        <v>0.99961109669442438</v>
      </c>
      <c r="G92" s="43">
        <v>0.99966268590842933</v>
      </c>
      <c r="H92" s="43"/>
      <c r="I92" s="43">
        <v>0.99974969409368564</v>
      </c>
      <c r="J92" s="43">
        <v>0.99968008263967501</v>
      </c>
      <c r="K92" s="43">
        <v>0.99888871247108035</v>
      </c>
      <c r="L92" s="43">
        <v>0.99855413766963286</v>
      </c>
      <c r="M92" s="43">
        <v>0.99838713641700438</v>
      </c>
      <c r="N92" s="43">
        <v>0.99807832304132071</v>
      </c>
      <c r="O92" s="43">
        <v>0.99766436562438732</v>
      </c>
      <c r="P92" s="43">
        <v>0.99704373469244822</v>
      </c>
      <c r="Q92" s="43">
        <v>0.99559752906726795</v>
      </c>
      <c r="R92" s="43">
        <v>0.9930245466933979</v>
      </c>
      <c r="S92" s="43">
        <v>0.98843627645991305</v>
      </c>
      <c r="T92" s="43">
        <v>0.98163865320477217</v>
      </c>
      <c r="U92" s="43">
        <v>0.97206818793806993</v>
      </c>
      <c r="V92" s="43">
        <v>0.95687502664609458</v>
      </c>
      <c r="W92" s="43">
        <v>0.93406631935585671</v>
      </c>
      <c r="X92" s="43">
        <v>0.89586013425152911</v>
      </c>
      <c r="Y92" s="43">
        <v>0.84107535775622533</v>
      </c>
      <c r="Z92" s="43">
        <v>0.76957435567337351</v>
      </c>
      <c r="AA92" s="43">
        <v>0.65413826786517837</v>
      </c>
      <c r="AB92" s="43">
        <v>0.51038941809387484</v>
      </c>
      <c r="AC92" s="44"/>
      <c r="AD92" s="39"/>
    </row>
    <row r="93" spans="1:30">
      <c r="A93" s="42">
        <v>1990</v>
      </c>
      <c r="B93" s="43"/>
      <c r="C93" s="43">
        <v>0.9911180469715698</v>
      </c>
      <c r="D93" s="43">
        <v>0.99930780608052583</v>
      </c>
      <c r="E93" s="43">
        <v>0.99951684470008217</v>
      </c>
      <c r="F93" s="43">
        <v>0.99964568611339355</v>
      </c>
      <c r="G93" s="43">
        <v>0.99969958915365653</v>
      </c>
      <c r="H93" s="43"/>
      <c r="I93" s="43">
        <v>0.99976522672390666</v>
      </c>
      <c r="J93" s="43">
        <v>0.99970733776332532</v>
      </c>
      <c r="K93" s="43">
        <v>0.99883643071877559</v>
      </c>
      <c r="L93" s="43">
        <v>0.99853983516483513</v>
      </c>
      <c r="M93" s="43">
        <v>0.99838826312232487</v>
      </c>
      <c r="N93" s="43">
        <v>0.99808982884552488</v>
      </c>
      <c r="O93" s="43">
        <v>0.99761119714115543</v>
      </c>
      <c r="P93" s="43">
        <v>0.99703811540497622</v>
      </c>
      <c r="Q93" s="43">
        <v>0.99566655330726062</v>
      </c>
      <c r="R93" s="43">
        <v>0.99315707133917397</v>
      </c>
      <c r="S93" s="43">
        <v>0.98874977252047314</v>
      </c>
      <c r="T93" s="43">
        <v>0.98187950987066031</v>
      </c>
      <c r="U93" s="43">
        <v>0.97252729001055294</v>
      </c>
      <c r="V93" s="43">
        <v>0.95773724983860553</v>
      </c>
      <c r="W93" s="43">
        <v>0.93514920205266816</v>
      </c>
      <c r="X93" s="43">
        <v>0.8976832126803922</v>
      </c>
      <c r="Y93" s="43">
        <v>0.84161518711819894</v>
      </c>
      <c r="Z93" s="43">
        <v>0.77344028170672563</v>
      </c>
      <c r="AA93" s="43">
        <v>0.66935034551595018</v>
      </c>
      <c r="AB93" s="43">
        <v>0.52439983789067157</v>
      </c>
      <c r="AC93" s="44"/>
      <c r="AD93" s="39"/>
    </row>
    <row r="94" spans="1:30">
      <c r="A94" s="42">
        <v>1991</v>
      </c>
      <c r="B94" s="43"/>
      <c r="C94" s="43">
        <v>0.99139157762413577</v>
      </c>
      <c r="D94" s="43">
        <v>0.99930833872010338</v>
      </c>
      <c r="E94" s="43">
        <v>0.99952811893988369</v>
      </c>
      <c r="F94" s="43">
        <v>0.99963994828700709</v>
      </c>
      <c r="G94" s="43">
        <v>0.99970200387847452</v>
      </c>
      <c r="H94" s="43"/>
      <c r="I94" s="43">
        <v>0.99977412485025952</v>
      </c>
      <c r="J94" s="43">
        <v>0.99969409980700308</v>
      </c>
      <c r="K94" s="43">
        <v>0.9988782313886142</v>
      </c>
      <c r="L94" s="43">
        <v>0.99857688944409739</v>
      </c>
      <c r="M94" s="43">
        <v>0.99843717368604246</v>
      </c>
      <c r="N94" s="43">
        <v>0.99805446505608286</v>
      </c>
      <c r="O94" s="43">
        <v>0.99759479553903341</v>
      </c>
      <c r="P94" s="43">
        <v>0.99699949672873678</v>
      </c>
      <c r="Q94" s="43">
        <v>0.99557052139037439</v>
      </c>
      <c r="R94" s="43">
        <v>0.99331397718011405</v>
      </c>
      <c r="S94" s="43">
        <v>0.98893130295397302</v>
      </c>
      <c r="T94" s="43">
        <v>0.98221319681456198</v>
      </c>
      <c r="U94" s="43">
        <v>0.97282408559343125</v>
      </c>
      <c r="V94" s="43">
        <v>0.95854619480112746</v>
      </c>
      <c r="W94" s="43">
        <v>0.93679884827713822</v>
      </c>
      <c r="X94" s="43">
        <v>0.89843769191479805</v>
      </c>
      <c r="Y94" s="43">
        <v>0.83958702656240003</v>
      </c>
      <c r="Z94" s="43">
        <v>0.77641657892467097</v>
      </c>
      <c r="AA94" s="43">
        <v>0.66693441239915341</v>
      </c>
      <c r="AB94" s="43">
        <v>0.52161851275458426</v>
      </c>
      <c r="AC94" s="44"/>
      <c r="AD94" s="39"/>
    </row>
    <row r="95" spans="1:30">
      <c r="A95" s="41">
        <v>1992</v>
      </c>
      <c r="B95" s="43"/>
      <c r="C95" s="43">
        <v>0.99213342595051635</v>
      </c>
      <c r="D95" s="43">
        <v>0.99222725298749059</v>
      </c>
      <c r="E95" s="43">
        <v>0.99954139520490837</v>
      </c>
      <c r="F95" s="43">
        <v>0.99964380210089976</v>
      </c>
      <c r="G95" s="43">
        <v>0.99972331056052033</v>
      </c>
      <c r="H95" s="43"/>
      <c r="I95" s="43">
        <v>0.99978122751570508</v>
      </c>
      <c r="J95" s="43">
        <v>0.9997221378422485</v>
      </c>
      <c r="K95" s="43">
        <v>0.99892844293465377</v>
      </c>
      <c r="L95" s="43">
        <v>0.99864384490259051</v>
      </c>
      <c r="M95" s="43">
        <v>0.99840230362538462</v>
      </c>
      <c r="N95" s="43">
        <v>0.99806938321530081</v>
      </c>
      <c r="O95" s="43">
        <v>0.9974951619587451</v>
      </c>
      <c r="P95" s="43">
        <v>0.99693127238605816</v>
      </c>
      <c r="Q95" s="43">
        <v>0.99563771187952421</v>
      </c>
      <c r="R95" s="43">
        <v>0.99351495140530655</v>
      </c>
      <c r="S95" s="43">
        <v>0.98909143040192815</v>
      </c>
      <c r="T95" s="43">
        <v>0.98297894005022168</v>
      </c>
      <c r="U95" s="43">
        <v>0.9733850135521912</v>
      </c>
      <c r="V95" s="43">
        <v>0.95893420904321358</v>
      </c>
      <c r="W95" s="43">
        <v>0.93937106875451515</v>
      </c>
      <c r="X95" s="43">
        <v>0.89972162092553543</v>
      </c>
      <c r="Y95" s="43">
        <v>0.8374711609590908</v>
      </c>
      <c r="Z95" s="43">
        <v>0.77409229069972885</v>
      </c>
      <c r="AA95" s="43">
        <v>0.67365172425469333</v>
      </c>
      <c r="AB95" s="43">
        <v>0.56164089347079038</v>
      </c>
      <c r="AC95" s="41"/>
      <c r="AD95" s="39"/>
    </row>
    <row r="96" spans="1:30">
      <c r="A96" s="41">
        <v>1993</v>
      </c>
      <c r="B96" s="43"/>
      <c r="C96" s="43">
        <v>0.99226145000180099</v>
      </c>
      <c r="D96" s="43">
        <v>0.99261948451712179</v>
      </c>
      <c r="E96" s="43">
        <v>0.99953246734576617</v>
      </c>
      <c r="F96" s="43">
        <v>0.99962747398138585</v>
      </c>
      <c r="G96" s="43">
        <v>0.99972310566066103</v>
      </c>
      <c r="H96" s="43"/>
      <c r="I96" s="43">
        <v>0.99978367775111765</v>
      </c>
      <c r="J96" s="43">
        <v>0.99970687121598134</v>
      </c>
      <c r="K96" s="43">
        <v>0.9989241862628282</v>
      </c>
      <c r="L96" s="43">
        <v>0.99861680102767436</v>
      </c>
      <c r="M96" s="43">
        <v>0.99844156960320507</v>
      </c>
      <c r="N96" s="43">
        <v>0.99794920740265547</v>
      </c>
      <c r="O96" s="43">
        <v>0.99748022307391293</v>
      </c>
      <c r="P96" s="43">
        <v>0.99681111044513038</v>
      </c>
      <c r="Q96" s="43">
        <v>0.99567922472152948</v>
      </c>
      <c r="R96" s="43">
        <v>0.99333330108301532</v>
      </c>
      <c r="S96" s="43">
        <v>0.9892640482095626</v>
      </c>
      <c r="T96" s="43">
        <v>0.9825627139053108</v>
      </c>
      <c r="U96" s="43">
        <v>0.97296671418522274</v>
      </c>
      <c r="V96" s="43">
        <v>0.95955092396834485</v>
      </c>
      <c r="W96" s="43">
        <v>0.93759303112313941</v>
      </c>
      <c r="X96" s="43">
        <v>0.90069301780542899</v>
      </c>
      <c r="Y96" s="43">
        <v>0.84367699703552002</v>
      </c>
      <c r="Z96" s="43">
        <v>0.77719922459696222</v>
      </c>
      <c r="AA96" s="43">
        <v>0.67700067093908334</v>
      </c>
      <c r="AB96" s="43">
        <v>0.65212545772966091</v>
      </c>
      <c r="AC96" s="41"/>
      <c r="AD96" s="39"/>
    </row>
    <row r="97" spans="1:30">
      <c r="A97" s="41">
        <v>1994</v>
      </c>
      <c r="B97" s="43"/>
      <c r="C97" s="43">
        <v>0.99259571286269233</v>
      </c>
      <c r="D97" s="43">
        <v>0.99943935750743695</v>
      </c>
      <c r="E97" s="43">
        <v>0.99955385053588497</v>
      </c>
      <c r="F97" s="43">
        <v>0.99964905397801829</v>
      </c>
      <c r="G97" s="43">
        <v>0.99973181252575505</v>
      </c>
      <c r="H97" s="43"/>
      <c r="I97" s="43">
        <v>0.9997958092630912</v>
      </c>
      <c r="J97" s="43">
        <v>0.99971333175946853</v>
      </c>
      <c r="K97" s="43">
        <v>0.99891913978170266</v>
      </c>
      <c r="L97" s="43">
        <v>0.99859747098856533</v>
      </c>
      <c r="M97" s="43">
        <v>0.99846208698996852</v>
      </c>
      <c r="N97" s="43">
        <v>0.99794611046779258</v>
      </c>
      <c r="O97" s="43">
        <v>0.99745337347838903</v>
      </c>
      <c r="P97" s="43">
        <v>0.99675301345337664</v>
      </c>
      <c r="Q97" s="43">
        <v>0.99566085456783338</v>
      </c>
      <c r="R97" s="43">
        <v>0.99331254875593267</v>
      </c>
      <c r="S97" s="43">
        <v>0.98956117112992503</v>
      </c>
      <c r="T97" s="43">
        <v>0.98272458448145195</v>
      </c>
      <c r="U97" s="43">
        <v>0.97362779358167506</v>
      </c>
      <c r="V97" s="43">
        <v>0.96024087115692525</v>
      </c>
      <c r="W97" s="43">
        <v>0.93986664052748214</v>
      </c>
      <c r="X97" s="43">
        <v>0.90282709859334087</v>
      </c>
      <c r="Y97" s="43">
        <v>0.84579373720725393</v>
      </c>
      <c r="Z97" s="43">
        <v>0.78190067431943688</v>
      </c>
      <c r="AA97" s="43">
        <v>0.69008431249439406</v>
      </c>
      <c r="AB97" s="43">
        <v>0.63942011104256635</v>
      </c>
      <c r="AC97" s="39"/>
      <c r="AD97" s="39"/>
    </row>
    <row r="98" spans="1:30">
      <c r="A98" s="41">
        <v>1995</v>
      </c>
      <c r="B98" s="43"/>
      <c r="C98" s="43">
        <v>0.99283228209809171</v>
      </c>
      <c r="D98" s="43">
        <v>0.99943910082775023</v>
      </c>
      <c r="E98" s="43">
        <v>0.99957979670074459</v>
      </c>
      <c r="F98" s="43">
        <v>0.99968154996603509</v>
      </c>
      <c r="G98" s="43">
        <v>0.99973242659868045</v>
      </c>
      <c r="H98" s="43"/>
      <c r="I98" s="43">
        <v>0.99979319563383795</v>
      </c>
      <c r="J98" s="43">
        <v>0.99971085494192546</v>
      </c>
      <c r="K98" s="43">
        <v>0.99895160910333125</v>
      </c>
      <c r="L98" s="43">
        <v>0.99859629612694767</v>
      </c>
      <c r="M98" s="43">
        <v>0.99847927444626572</v>
      </c>
      <c r="N98" s="43">
        <v>0.99796342795062387</v>
      </c>
      <c r="O98" s="43">
        <v>0.99746427029116846</v>
      </c>
      <c r="P98" s="43">
        <v>0.99673407373750966</v>
      </c>
      <c r="Q98" s="43">
        <v>0.99561564683084636</v>
      </c>
      <c r="R98" s="43">
        <v>0.99339076559687733</v>
      </c>
      <c r="S98" s="43">
        <v>0.98970248521668025</v>
      </c>
      <c r="T98" s="43">
        <v>0.98323221563374552</v>
      </c>
      <c r="U98" s="43">
        <v>0.97424896682206086</v>
      </c>
      <c r="V98" s="43">
        <v>0.96067098492462888</v>
      </c>
      <c r="W98" s="43">
        <v>0.94029587099966205</v>
      </c>
      <c r="X98" s="43">
        <v>0.90424319989565738</v>
      </c>
      <c r="Y98" s="43">
        <v>0.84576652893822968</v>
      </c>
      <c r="Z98" s="43">
        <v>0.78498940608549395</v>
      </c>
      <c r="AA98" s="43">
        <v>0.70490499707039422</v>
      </c>
      <c r="AB98" s="43">
        <v>0.64334745143858618</v>
      </c>
      <c r="AC98" s="39"/>
      <c r="AD98" s="39"/>
    </row>
    <row r="99" spans="1:30">
      <c r="A99" s="41">
        <v>1996</v>
      </c>
      <c r="B99" s="43"/>
      <c r="C99" s="43">
        <v>0.99312835724749859</v>
      </c>
      <c r="D99" s="43">
        <v>0.99947748978975637</v>
      </c>
      <c r="E99" s="43">
        <v>0.99960144294182152</v>
      </c>
      <c r="F99" s="43">
        <v>0.99967581483306056</v>
      </c>
      <c r="G99" s="43">
        <v>0.99974700843834918</v>
      </c>
      <c r="H99" s="43"/>
      <c r="I99" s="43">
        <v>0.99979921142541595</v>
      </c>
      <c r="J99" s="43">
        <v>0.99973280441515533</v>
      </c>
      <c r="K99" s="43">
        <v>0.99900708988672482</v>
      </c>
      <c r="L99" s="43">
        <v>0.9986655118642237</v>
      </c>
      <c r="M99" s="43">
        <v>0.99863511627631962</v>
      </c>
      <c r="N99" s="43">
        <v>0.99824445290968167</v>
      </c>
      <c r="O99" s="43">
        <v>0.99775089049899923</v>
      </c>
      <c r="P99" s="43">
        <v>0.99698993053375717</v>
      </c>
      <c r="Q99" s="43">
        <v>0.99578753646404883</v>
      </c>
      <c r="R99" s="43">
        <v>0.99353718824450854</v>
      </c>
      <c r="S99" s="43">
        <v>0.98992036272743122</v>
      </c>
      <c r="T99" s="43">
        <v>0.98343317057481949</v>
      </c>
      <c r="U99" s="43">
        <v>0.97476848055126286</v>
      </c>
      <c r="V99" s="43">
        <v>0.96099302741750414</v>
      </c>
      <c r="W99" s="43">
        <v>0.94140916079818848</v>
      </c>
      <c r="X99" s="43">
        <v>0.90561557811204907</v>
      </c>
      <c r="Y99" s="43">
        <v>0.84723692833317377</v>
      </c>
      <c r="Z99" s="43">
        <v>0.78578948698296114</v>
      </c>
      <c r="AA99" s="43">
        <v>0.72250062400399362</v>
      </c>
      <c r="AB99" s="43">
        <v>0.65915028186443014</v>
      </c>
      <c r="AC99" s="39"/>
      <c r="AD99" s="39"/>
    </row>
    <row r="100" spans="1:30">
      <c r="A100" s="41">
        <v>1997</v>
      </c>
      <c r="B100" s="43"/>
      <c r="C100" s="43">
        <v>0.99315544738059103</v>
      </c>
      <c r="D100" s="43">
        <v>0.99946672106540135</v>
      </c>
      <c r="E100" s="43">
        <v>0.99963891233585012</v>
      </c>
      <c r="F100" s="43">
        <v>0.99970894535256238</v>
      </c>
      <c r="G100" s="43">
        <v>0.99976227324602229</v>
      </c>
      <c r="H100" s="43"/>
      <c r="I100" s="43">
        <v>0.99981742440342769</v>
      </c>
      <c r="J100" s="43">
        <v>0.99973548530333678</v>
      </c>
      <c r="K100" s="43">
        <v>0.99904898159281363</v>
      </c>
      <c r="L100" s="43">
        <v>0.99872367822738783</v>
      </c>
      <c r="M100" s="43">
        <v>0.99872012709301039</v>
      </c>
      <c r="N100" s="43">
        <v>0.99844600514134452</v>
      </c>
      <c r="O100" s="43">
        <v>0.99802347148887416</v>
      </c>
      <c r="P100" s="43">
        <v>0.99721541260581004</v>
      </c>
      <c r="Q100" s="43">
        <v>0.99594332361235105</v>
      </c>
      <c r="R100" s="43">
        <v>0.99389971611999661</v>
      </c>
      <c r="S100" s="43">
        <v>0.99025807756836126</v>
      </c>
      <c r="T100" s="43">
        <v>0.98410340718435529</v>
      </c>
      <c r="U100" s="43">
        <v>0.97511703728685806</v>
      </c>
      <c r="V100" s="43">
        <v>0.96144700094651603</v>
      </c>
      <c r="W100" s="43">
        <v>0.94241115416467691</v>
      </c>
      <c r="X100" s="43">
        <v>0.90711039147313999</v>
      </c>
      <c r="Y100" s="43">
        <v>0.84825107179124748</v>
      </c>
      <c r="Z100" s="43">
        <v>0.78667317057438646</v>
      </c>
      <c r="AA100" s="43">
        <v>0.73263939174511217</v>
      </c>
      <c r="AB100" s="43">
        <v>0.64315624182151265</v>
      </c>
      <c r="AC100" s="39"/>
      <c r="AD100" s="39"/>
    </row>
    <row r="101" spans="1:30">
      <c r="A101" s="56">
        <v>1998</v>
      </c>
      <c r="C101" s="26">
        <v>0.99319743987128373</v>
      </c>
      <c r="D101" s="26">
        <v>0.99982459809846724</v>
      </c>
      <c r="E101" s="26">
        <v>0.99982459809846724</v>
      </c>
      <c r="F101" s="26">
        <v>0.99982459809846724</v>
      </c>
      <c r="G101" s="26">
        <v>0.99982459809846724</v>
      </c>
      <c r="I101" s="26">
        <v>0.99982459809846724</v>
      </c>
      <c r="J101" s="26">
        <v>0.99975740736952756</v>
      </c>
      <c r="K101" s="26">
        <v>0.99909265551958615</v>
      </c>
      <c r="L101" s="26">
        <v>0.9987517248751353</v>
      </c>
      <c r="M101" s="26">
        <v>0.99886054092010668</v>
      </c>
      <c r="N101" s="26">
        <v>0.99860745447786681</v>
      </c>
      <c r="O101" s="26">
        <v>0.99809011430710726</v>
      </c>
      <c r="P101" s="26">
        <v>0.99722946979776694</v>
      </c>
      <c r="Q101" s="26">
        <v>0.99601707342488899</v>
      </c>
      <c r="R101" s="26">
        <v>0.99418157810816732</v>
      </c>
      <c r="S101" s="26">
        <v>0.99063876139226881</v>
      </c>
      <c r="T101" s="26">
        <v>0.98477603904801503</v>
      </c>
      <c r="U101" s="26">
        <v>0.97587605590100146</v>
      </c>
      <c r="V101" s="26">
        <v>0.96238164331553566</v>
      </c>
      <c r="W101" s="26">
        <v>0.94262383715296061</v>
      </c>
      <c r="X101" s="26">
        <v>0.90732300288546985</v>
      </c>
      <c r="Y101" s="26">
        <v>0.84736335243149674</v>
      </c>
      <c r="Z101" s="26">
        <v>0.78311649498914149</v>
      </c>
      <c r="AA101" s="26">
        <v>0.71018700045242045</v>
      </c>
      <c r="AB101" s="26">
        <v>0.68198385837021602</v>
      </c>
    </row>
    <row r="102" spans="1:30">
      <c r="A102" s="56">
        <v>1999</v>
      </c>
      <c r="C102" s="26">
        <v>0.99331522888124824</v>
      </c>
      <c r="D102" s="26">
        <v>0.9998307480679508</v>
      </c>
      <c r="E102" s="26">
        <v>0.9998307480679508</v>
      </c>
      <c r="F102" s="26">
        <v>0.9998307480679508</v>
      </c>
      <c r="G102" s="26">
        <v>0.9998307480679508</v>
      </c>
      <c r="I102" s="26">
        <v>0.9998307480679508</v>
      </c>
      <c r="J102" s="26">
        <v>0.99977102492388792</v>
      </c>
      <c r="K102" s="26">
        <v>0.99910986341083452</v>
      </c>
      <c r="L102" s="26">
        <v>0.99880124018375971</v>
      </c>
      <c r="M102" s="26">
        <v>0.99885089489157608</v>
      </c>
      <c r="N102" s="26">
        <v>0.9986234515309883</v>
      </c>
      <c r="O102" s="26">
        <v>0.99810274349213002</v>
      </c>
      <c r="P102" s="26">
        <v>0.99725038452727688</v>
      </c>
      <c r="Q102" s="26">
        <v>0.99596523319280761</v>
      </c>
      <c r="R102" s="26">
        <v>0.99418705648990857</v>
      </c>
      <c r="S102" s="26">
        <v>0.99062919000822325</v>
      </c>
      <c r="T102" s="26">
        <v>0.98512427039098482</v>
      </c>
      <c r="U102" s="26">
        <v>0.97626372955363472</v>
      </c>
      <c r="V102" s="26">
        <v>0.96294896984687484</v>
      </c>
      <c r="W102" s="26">
        <v>0.94266002871610632</v>
      </c>
      <c r="X102" s="26">
        <v>0.90781188281264247</v>
      </c>
      <c r="Y102" s="26">
        <v>0.84815988173247225</v>
      </c>
      <c r="Z102" s="26">
        <v>0.77379917151530486</v>
      </c>
      <c r="AA102" s="26">
        <v>0.66922531645569627</v>
      </c>
      <c r="AB102" s="26">
        <v>0.67988081357688812</v>
      </c>
    </row>
    <row r="103" spans="1:30">
      <c r="A103" s="56">
        <v>2000</v>
      </c>
      <c r="C103" s="26">
        <v>0.99338708233948259</v>
      </c>
      <c r="D103" s="26">
        <v>0.99983316568059688</v>
      </c>
      <c r="E103" s="26">
        <v>0.99983316568059688</v>
      </c>
      <c r="F103" s="26">
        <v>0.99983316568059688</v>
      </c>
      <c r="G103" s="26">
        <v>0.99983316568059688</v>
      </c>
      <c r="I103" s="26">
        <v>0.99983316568059688</v>
      </c>
      <c r="J103" s="26">
        <v>0.99976866677246279</v>
      </c>
      <c r="K103" s="26">
        <v>0.99911336700911846</v>
      </c>
      <c r="L103" s="26">
        <v>0.99874838831409796</v>
      </c>
      <c r="M103" s="26">
        <v>0.99883995380802282</v>
      </c>
      <c r="N103" s="26">
        <v>0.99865368951763323</v>
      </c>
      <c r="O103" s="26">
        <v>0.99810210508867891</v>
      </c>
      <c r="P103" s="26">
        <v>0.99720105008849713</v>
      </c>
      <c r="Q103" s="26">
        <v>0.99585172182227366</v>
      </c>
      <c r="R103" s="26">
        <v>0.99415956267081063</v>
      </c>
      <c r="S103" s="26">
        <v>0.99078489832860084</v>
      </c>
      <c r="T103" s="26">
        <v>0.98537966672964772</v>
      </c>
      <c r="U103" s="26">
        <v>0.97703957390935059</v>
      </c>
      <c r="V103" s="26">
        <v>0.96401069224049163</v>
      </c>
      <c r="W103" s="26">
        <v>0.94388510566022943</v>
      </c>
      <c r="X103" s="26">
        <v>0.90991388147236962</v>
      </c>
      <c r="Y103" s="26">
        <v>0.8514511168084089</v>
      </c>
      <c r="Z103" s="26">
        <v>0.76732601079070062</v>
      </c>
      <c r="AA103" s="26">
        <v>0.66852689693659939</v>
      </c>
      <c r="AB103" s="26">
        <v>0.68334838127176578</v>
      </c>
    </row>
    <row r="104" spans="1:30">
      <c r="A104" s="56">
        <v>2001</v>
      </c>
      <c r="C104" s="26">
        <v>0.99368254590342153</v>
      </c>
      <c r="D104" s="26">
        <v>0.99984481655640989</v>
      </c>
      <c r="E104" s="26">
        <v>0.99984481655640989</v>
      </c>
      <c r="F104" s="26">
        <v>0.99984481655640989</v>
      </c>
      <c r="G104" s="26">
        <v>0.99984481655640989</v>
      </c>
      <c r="I104" s="26">
        <v>0.99984481655640989</v>
      </c>
      <c r="J104" s="26">
        <v>0.99978491558026295</v>
      </c>
      <c r="K104" s="26">
        <v>0.99911477532789417</v>
      </c>
      <c r="L104" s="26">
        <v>0.99871169191713272</v>
      </c>
      <c r="M104" s="26">
        <v>0.99876040296824486</v>
      </c>
      <c r="N104" s="26">
        <v>0.99861628459036988</v>
      </c>
      <c r="O104" s="26">
        <v>0.99802584141412876</v>
      </c>
      <c r="P104" s="26">
        <v>0.99718743674232391</v>
      </c>
      <c r="Q104" s="26">
        <v>0.9958067639153253</v>
      </c>
      <c r="R104" s="26">
        <v>0.99411379726076465</v>
      </c>
      <c r="S104" s="26">
        <v>0.99084703913578442</v>
      </c>
      <c r="T104" s="26">
        <v>0.9856732525963614</v>
      </c>
      <c r="U104" s="26">
        <v>0.97756510535529306</v>
      </c>
      <c r="V104" s="26">
        <v>0.96484975051898914</v>
      </c>
      <c r="W104" s="26">
        <v>0.94466778018448061</v>
      </c>
      <c r="X104" s="26">
        <v>0.91231929568201742</v>
      </c>
      <c r="Y104" s="26">
        <v>0.85789993467454051</v>
      </c>
      <c r="Z104" s="26">
        <v>0.78441909972393642</v>
      </c>
      <c r="AA104" s="26">
        <v>0.70298263785264115</v>
      </c>
      <c r="AB104" s="26">
        <v>0.70684235976789167</v>
      </c>
    </row>
    <row r="105" spans="1:30">
      <c r="A105" s="56">
        <v>2002</v>
      </c>
      <c r="C105" s="26">
        <v>0.99342529612282515</v>
      </c>
      <c r="D105" s="26">
        <v>0.99984490252802594</v>
      </c>
      <c r="E105" s="26">
        <v>0.99984490252802594</v>
      </c>
      <c r="F105" s="26">
        <v>0.99984490252802594</v>
      </c>
      <c r="G105" s="26">
        <v>0.99984490252802594</v>
      </c>
      <c r="I105" s="26">
        <v>0.99984490252802594</v>
      </c>
      <c r="J105" s="26">
        <v>0.99978634136684252</v>
      </c>
      <c r="K105" s="26">
        <v>0.99908606258152266</v>
      </c>
      <c r="L105" s="26">
        <v>0.99870233401915087</v>
      </c>
      <c r="M105" s="26">
        <v>0.99878139764276275</v>
      </c>
      <c r="N105" s="26">
        <v>0.99861780560116808</v>
      </c>
      <c r="O105" s="26">
        <v>0.99809955387965965</v>
      </c>
      <c r="P105" s="26">
        <v>0.99711423696840118</v>
      </c>
      <c r="Q105" s="26">
        <v>0.99577749852448671</v>
      </c>
      <c r="R105" s="26">
        <v>0.99394527227021023</v>
      </c>
      <c r="S105" s="26">
        <v>0.99103467763830178</v>
      </c>
      <c r="T105" s="26">
        <v>0.98579934744731146</v>
      </c>
      <c r="U105" s="26">
        <v>0.97800753706023558</v>
      </c>
      <c r="V105" s="26">
        <v>0.96527488012457252</v>
      </c>
      <c r="W105" s="26">
        <v>0.94548083014332052</v>
      </c>
      <c r="X105" s="26">
        <v>0.91314510344099176</v>
      </c>
      <c r="Y105" s="26">
        <v>0.85819857525403931</v>
      </c>
      <c r="Z105" s="26">
        <v>0.78888721477240387</v>
      </c>
      <c r="AA105" s="26">
        <v>0.71809012292395979</v>
      </c>
      <c r="AB105" s="26">
        <v>0.71375204296054173</v>
      </c>
    </row>
    <row r="106" spans="1:30">
      <c r="A106" s="56">
        <v>2003</v>
      </c>
      <c r="C106" s="26">
        <v>0.9934551923073337</v>
      </c>
      <c r="D106" s="26">
        <v>0.99984568256000816</v>
      </c>
      <c r="E106" s="26">
        <v>0.99984568256000816</v>
      </c>
      <c r="F106" s="26">
        <v>0.99984568256000816</v>
      </c>
      <c r="G106" s="26">
        <v>0.99984568256000816</v>
      </c>
      <c r="I106" s="26">
        <v>0.99984568256000816</v>
      </c>
      <c r="J106" s="26">
        <v>0.99978432485374902</v>
      </c>
      <c r="K106" s="26">
        <v>0.99910819678793605</v>
      </c>
      <c r="L106" s="26">
        <v>0.9986877967361969</v>
      </c>
      <c r="M106" s="26">
        <v>0.99877591707158653</v>
      </c>
      <c r="N106" s="26">
        <v>0.99861450881104141</v>
      </c>
      <c r="O106" s="26">
        <v>0.99810992273305221</v>
      </c>
      <c r="P106" s="26">
        <v>0.99714665336536223</v>
      </c>
      <c r="Q106" s="26">
        <v>0.99575152194091188</v>
      </c>
      <c r="R106" s="26">
        <v>0.99390970224121578</v>
      </c>
      <c r="S106" s="26">
        <v>0.99109081872067462</v>
      </c>
      <c r="T106" s="26">
        <v>0.98607375579517687</v>
      </c>
      <c r="U106" s="26">
        <v>0.97849005162978309</v>
      </c>
      <c r="V106" s="26">
        <v>0.96642363821212607</v>
      </c>
      <c r="W106" s="26">
        <v>0.94655267922309227</v>
      </c>
      <c r="X106" s="26">
        <v>0.91477605197487311</v>
      </c>
      <c r="Y106" s="26">
        <v>0.86269186374369999</v>
      </c>
      <c r="Z106" s="26">
        <v>0.79878345498783454</v>
      </c>
      <c r="AA106" s="26">
        <v>0.73947116361419907</v>
      </c>
      <c r="AB106" s="26">
        <v>0.72295686104487311</v>
      </c>
    </row>
    <row r="107" spans="1:30">
      <c r="A107" s="56">
        <v>2004</v>
      </c>
      <c r="C107" s="26">
        <v>0.99362943045830254</v>
      </c>
      <c r="D107" s="26">
        <v>0.99985714643807366</v>
      </c>
      <c r="E107" s="26">
        <v>0.99985714643807366</v>
      </c>
      <c r="F107" s="26">
        <v>0.99985714643807366</v>
      </c>
      <c r="G107" s="26">
        <v>0.99985714643807366</v>
      </c>
      <c r="I107" s="26">
        <v>0.99985714643807366</v>
      </c>
      <c r="J107" s="26">
        <v>0.99981679109058774</v>
      </c>
      <c r="K107" s="26">
        <v>0.99913306612774255</v>
      </c>
      <c r="L107" s="26">
        <v>0.99857563655875581</v>
      </c>
      <c r="M107" s="26">
        <v>0.99857971687283942</v>
      </c>
      <c r="N107" s="26">
        <v>0.99864967729648257</v>
      </c>
      <c r="O107" s="26">
        <v>0.99821762479145093</v>
      </c>
      <c r="P107" s="26">
        <v>0.99736553695296515</v>
      </c>
      <c r="Q107" s="26">
        <v>0.99578236993611413</v>
      </c>
      <c r="R107" s="26">
        <v>0.99355077720891649</v>
      </c>
      <c r="S107" s="26">
        <v>0.99050442215172374</v>
      </c>
      <c r="T107" s="26">
        <v>0.98604410415989641</v>
      </c>
      <c r="U107" s="26">
        <v>0.97939287956103183</v>
      </c>
      <c r="V107" s="26">
        <v>0.96935086972938733</v>
      </c>
      <c r="W107" s="26">
        <v>0.95075541257563567</v>
      </c>
      <c r="X107" s="26">
        <v>0.91816349625365534</v>
      </c>
      <c r="Y107" s="26">
        <v>0.86131526585964246</v>
      </c>
      <c r="Z107" s="26">
        <v>0.79480164966971156</v>
      </c>
      <c r="AA107" s="26">
        <v>0.73623824881630417</v>
      </c>
      <c r="AB107" s="26">
        <v>0.71722886421861665</v>
      </c>
    </row>
    <row r="108" spans="1:30">
      <c r="A108" s="56">
        <v>2005</v>
      </c>
      <c r="C108" s="26">
        <v>0.99351877056632987</v>
      </c>
      <c r="D108" s="26">
        <v>0.9998567808309099</v>
      </c>
      <c r="E108" s="26">
        <v>0.9998567808309099</v>
      </c>
      <c r="F108" s="26">
        <v>0.9998567808309099</v>
      </c>
      <c r="G108" s="26">
        <v>0.9998567808309099</v>
      </c>
      <c r="I108" s="26">
        <v>0.9998567808309099</v>
      </c>
      <c r="J108" s="26">
        <v>0.99979963451112575</v>
      </c>
      <c r="K108" s="26">
        <v>0.99912676221106178</v>
      </c>
      <c r="L108" s="26">
        <v>0.99863897257476464</v>
      </c>
      <c r="M108" s="26">
        <v>0.99870885535284626</v>
      </c>
      <c r="N108" s="26">
        <v>0.99862883562294258</v>
      </c>
      <c r="O108" s="26">
        <v>0.99821800834622143</v>
      </c>
      <c r="P108" s="26">
        <v>0.99721780715127639</v>
      </c>
      <c r="Q108" s="26">
        <v>0.99584486376307824</v>
      </c>
      <c r="R108" s="26">
        <v>0.99381115897251893</v>
      </c>
      <c r="S108" s="26">
        <v>0.99132523447585374</v>
      </c>
      <c r="T108" s="26">
        <v>0.9865312108340808</v>
      </c>
      <c r="U108" s="26">
        <v>0.9797698276841359</v>
      </c>
      <c r="V108" s="26">
        <v>0.96787544107733625</v>
      </c>
      <c r="W108" s="26">
        <v>0.94930481928316235</v>
      </c>
      <c r="X108" s="26">
        <v>0.91811725615498174</v>
      </c>
      <c r="Y108" s="26">
        <v>0.8699602475598639</v>
      </c>
      <c r="Z108" s="26">
        <v>0.81002576136235538</v>
      </c>
      <c r="AA108" s="26">
        <v>0.7671143661141081</v>
      </c>
      <c r="AB108" s="26">
        <v>0.7743566992014197</v>
      </c>
    </row>
    <row r="109" spans="1:30">
      <c r="A109" s="56">
        <v>2006</v>
      </c>
      <c r="C109" s="26">
        <v>0.99370126958784866</v>
      </c>
      <c r="D109" s="26">
        <v>0.99985758507379374</v>
      </c>
      <c r="E109" s="26">
        <v>0.99985758507379374</v>
      </c>
      <c r="F109" s="26">
        <v>0.99985758507379374</v>
      </c>
      <c r="G109" s="26">
        <v>0.99985758507379374</v>
      </c>
      <c r="I109" s="26">
        <v>0.99985758507379374</v>
      </c>
      <c r="J109" s="26">
        <v>0.99981217286060364</v>
      </c>
      <c r="K109" s="26">
        <v>0.99915049024698588</v>
      </c>
      <c r="L109" s="26">
        <v>0.99858676571840699</v>
      </c>
      <c r="M109" s="26">
        <v>0.99865466484409893</v>
      </c>
      <c r="N109" s="26">
        <v>0.99858993324675871</v>
      </c>
      <c r="O109" s="26">
        <v>0.99822130642266782</v>
      </c>
      <c r="P109" s="26">
        <v>0.99728234158708839</v>
      </c>
      <c r="Q109" s="26">
        <v>0.99589503040013216</v>
      </c>
      <c r="R109" s="26">
        <v>0.99384519259058945</v>
      </c>
      <c r="S109" s="26">
        <v>0.99134841069967294</v>
      </c>
      <c r="T109" s="26">
        <v>0.98685087922766335</v>
      </c>
      <c r="U109" s="26">
        <v>0.98020884751406445</v>
      </c>
      <c r="V109" s="26">
        <v>0.96935387488831071</v>
      </c>
      <c r="W109" s="26">
        <v>0.95084242621047577</v>
      </c>
      <c r="X109" s="26">
        <v>0.92017996779512923</v>
      </c>
      <c r="Y109" s="26">
        <v>0.8744589786440965</v>
      </c>
      <c r="Z109" s="26">
        <v>0.81801651679976528</v>
      </c>
      <c r="AA109" s="26">
        <v>0.78166181950377167</v>
      </c>
      <c r="AB109" s="26">
        <v>0.77364778261984113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Q31"/>
  <sheetViews>
    <sheetView workbookViewId="0"/>
  </sheetViews>
  <sheetFormatPr defaultColWidth="13.42578125" defaultRowHeight="12.75"/>
  <cols>
    <col min="1" max="1" width="16" style="24" customWidth="1"/>
    <col min="2" max="144" width="10.140625" style="24" customWidth="1"/>
    <col min="145" max="16384" width="13.42578125" style="24"/>
  </cols>
  <sheetData>
    <row r="1" spans="1:173" ht="50.1" customHeight="1">
      <c r="A1" s="15" t="s">
        <v>34</v>
      </c>
      <c r="B1" s="27">
        <v>1847</v>
      </c>
      <c r="C1" s="27">
        <v>1848</v>
      </c>
      <c r="D1" s="27">
        <v>1849</v>
      </c>
      <c r="E1" s="27">
        <v>1850</v>
      </c>
      <c r="F1" s="27">
        <v>1851</v>
      </c>
      <c r="G1" s="27">
        <v>1852</v>
      </c>
      <c r="H1" s="27">
        <v>1853</v>
      </c>
      <c r="I1" s="27">
        <v>1854</v>
      </c>
      <c r="J1" s="27">
        <v>1855</v>
      </c>
      <c r="K1" s="27">
        <v>1856</v>
      </c>
      <c r="L1" s="27">
        <v>1857</v>
      </c>
      <c r="M1" s="27">
        <v>1858</v>
      </c>
      <c r="N1" s="27">
        <v>1859</v>
      </c>
      <c r="O1" s="27">
        <v>1860</v>
      </c>
      <c r="P1" s="27">
        <v>1861</v>
      </c>
      <c r="Q1" s="27">
        <v>1862</v>
      </c>
      <c r="R1" s="27">
        <v>1863</v>
      </c>
      <c r="S1" s="27">
        <v>1864</v>
      </c>
      <c r="T1" s="27">
        <v>1865</v>
      </c>
      <c r="U1" s="27">
        <v>1866</v>
      </c>
      <c r="V1" s="27">
        <v>1867</v>
      </c>
      <c r="W1" s="27">
        <v>1868</v>
      </c>
      <c r="X1" s="27">
        <v>1869</v>
      </c>
      <c r="Y1" s="27">
        <v>1870</v>
      </c>
      <c r="Z1" s="27">
        <v>1871</v>
      </c>
      <c r="AA1" s="27">
        <v>1872</v>
      </c>
      <c r="AB1" s="27">
        <v>1873</v>
      </c>
      <c r="AC1" s="27">
        <v>1874</v>
      </c>
      <c r="AD1" s="27">
        <v>1875</v>
      </c>
      <c r="AE1" s="27">
        <v>1876</v>
      </c>
      <c r="AF1" s="27">
        <v>1877</v>
      </c>
      <c r="AG1" s="27">
        <v>1878</v>
      </c>
      <c r="AH1" s="27">
        <v>1879</v>
      </c>
      <c r="AI1" s="27">
        <v>1880</v>
      </c>
      <c r="AJ1" s="27">
        <v>1881</v>
      </c>
      <c r="AK1" s="27">
        <v>1882</v>
      </c>
      <c r="AL1" s="27">
        <v>1883</v>
      </c>
      <c r="AM1" s="27">
        <v>1884</v>
      </c>
      <c r="AN1" s="27">
        <v>1885</v>
      </c>
      <c r="AO1" s="27">
        <v>1886</v>
      </c>
      <c r="AP1" s="27">
        <v>1887</v>
      </c>
      <c r="AQ1" s="27">
        <v>1888</v>
      </c>
      <c r="AR1" s="27">
        <v>1889</v>
      </c>
      <c r="AS1" s="27">
        <v>1890</v>
      </c>
      <c r="AT1" s="27">
        <v>1891</v>
      </c>
      <c r="AU1" s="27">
        <v>1892</v>
      </c>
      <c r="AV1" s="27">
        <v>1893</v>
      </c>
      <c r="AW1" s="27">
        <v>1894</v>
      </c>
      <c r="AX1" s="27">
        <v>1895</v>
      </c>
      <c r="AY1" s="27">
        <v>1896</v>
      </c>
      <c r="AZ1" s="27">
        <v>1897</v>
      </c>
      <c r="BA1" s="27">
        <v>1898</v>
      </c>
      <c r="BB1" s="27">
        <v>1899</v>
      </c>
      <c r="BC1" s="27">
        <v>1900</v>
      </c>
      <c r="BD1" s="27">
        <v>1901</v>
      </c>
      <c r="BE1" s="27">
        <v>1902</v>
      </c>
      <c r="BF1" s="27">
        <v>1903</v>
      </c>
      <c r="BG1" s="27">
        <v>1904</v>
      </c>
      <c r="BH1" s="27">
        <v>1905</v>
      </c>
      <c r="BI1" s="27">
        <v>1906</v>
      </c>
      <c r="BJ1" s="27">
        <v>1907</v>
      </c>
      <c r="BK1" s="27">
        <v>1908</v>
      </c>
      <c r="BL1" s="27">
        <v>1909</v>
      </c>
      <c r="BM1" s="27">
        <v>1910</v>
      </c>
      <c r="BN1" s="27">
        <v>1911</v>
      </c>
      <c r="BO1" s="27">
        <v>1912</v>
      </c>
      <c r="BP1" s="27">
        <v>1913</v>
      </c>
      <c r="BQ1" s="27">
        <v>1914</v>
      </c>
      <c r="BR1" s="27">
        <v>1915</v>
      </c>
      <c r="BS1" s="27">
        <v>1916</v>
      </c>
      <c r="BT1" s="27">
        <v>1917</v>
      </c>
      <c r="BU1" s="27">
        <v>1918</v>
      </c>
      <c r="BV1" s="27">
        <v>1919</v>
      </c>
      <c r="BW1" s="27">
        <v>1920</v>
      </c>
      <c r="BX1" s="27">
        <v>1921</v>
      </c>
      <c r="BY1" s="27">
        <v>1922</v>
      </c>
      <c r="BZ1" s="27">
        <v>1923</v>
      </c>
      <c r="CA1" s="27">
        <v>1924</v>
      </c>
      <c r="CB1" s="27">
        <v>1925</v>
      </c>
      <c r="CC1" s="27">
        <v>1926</v>
      </c>
      <c r="CD1" s="27">
        <v>1927</v>
      </c>
      <c r="CE1" s="27">
        <v>1928</v>
      </c>
      <c r="CF1" s="27">
        <v>1929</v>
      </c>
      <c r="CG1" s="27">
        <v>1930</v>
      </c>
      <c r="CH1" s="27">
        <v>1931</v>
      </c>
      <c r="CI1" s="27">
        <v>1932</v>
      </c>
      <c r="CJ1" s="27">
        <v>1933</v>
      </c>
      <c r="CK1" s="27">
        <v>1934</v>
      </c>
      <c r="CL1" s="27">
        <v>1935</v>
      </c>
      <c r="CM1" s="27">
        <v>1936</v>
      </c>
      <c r="CN1" s="27">
        <v>1937</v>
      </c>
      <c r="CO1" s="27">
        <v>1938</v>
      </c>
      <c r="CP1" s="27">
        <v>1939</v>
      </c>
      <c r="CQ1" s="27">
        <v>1940</v>
      </c>
      <c r="CR1" s="27">
        <v>1941</v>
      </c>
      <c r="CS1" s="27">
        <v>1942</v>
      </c>
      <c r="CT1" s="27">
        <v>1943</v>
      </c>
      <c r="CU1" s="27">
        <v>1944</v>
      </c>
      <c r="CV1" s="27">
        <v>1945</v>
      </c>
      <c r="CW1" s="27">
        <v>1946</v>
      </c>
      <c r="CX1" s="27">
        <v>1947</v>
      </c>
      <c r="CY1" s="27">
        <v>1948</v>
      </c>
      <c r="CZ1" s="27">
        <v>1949</v>
      </c>
      <c r="DA1" s="27">
        <v>1950</v>
      </c>
      <c r="DB1" s="27">
        <v>1951</v>
      </c>
      <c r="DC1" s="27">
        <v>1952</v>
      </c>
      <c r="DD1" s="27">
        <v>1953</v>
      </c>
      <c r="DE1" s="27">
        <v>1954</v>
      </c>
      <c r="DF1" s="27">
        <v>1955</v>
      </c>
      <c r="DG1" s="27">
        <v>1956</v>
      </c>
      <c r="DH1" s="27">
        <v>1957</v>
      </c>
      <c r="DI1" s="27">
        <v>1958</v>
      </c>
      <c r="DJ1" s="27">
        <v>1959</v>
      </c>
      <c r="DK1" s="27">
        <v>1960</v>
      </c>
      <c r="DL1" s="27">
        <v>1961</v>
      </c>
      <c r="DM1" s="27">
        <v>1962</v>
      </c>
      <c r="DN1" s="27">
        <v>1963</v>
      </c>
      <c r="DO1" s="27">
        <v>1964</v>
      </c>
      <c r="DP1" s="27">
        <v>1965</v>
      </c>
      <c r="DQ1" s="27">
        <v>1966</v>
      </c>
      <c r="DR1" s="27">
        <v>1967</v>
      </c>
      <c r="DS1" s="27">
        <v>1968</v>
      </c>
      <c r="DT1" s="27">
        <v>1969</v>
      </c>
      <c r="DU1" s="27">
        <v>1970</v>
      </c>
      <c r="DV1" s="27">
        <v>1971</v>
      </c>
      <c r="DW1" s="27">
        <v>1972</v>
      </c>
      <c r="DX1" s="27">
        <v>1973</v>
      </c>
      <c r="DY1" s="27">
        <v>1974</v>
      </c>
      <c r="DZ1" s="27">
        <v>1975</v>
      </c>
      <c r="EA1" s="27">
        <v>1976</v>
      </c>
      <c r="EB1" s="27">
        <v>1977</v>
      </c>
      <c r="EC1" s="27">
        <v>1978</v>
      </c>
      <c r="ED1" s="27">
        <v>1979</v>
      </c>
      <c r="EE1" s="27">
        <v>1980</v>
      </c>
      <c r="EF1" s="27">
        <v>1981</v>
      </c>
      <c r="EG1" s="27">
        <v>1982</v>
      </c>
      <c r="EH1" s="27">
        <v>1983</v>
      </c>
      <c r="EI1" s="27">
        <v>1984</v>
      </c>
      <c r="EJ1" s="27">
        <v>1985</v>
      </c>
      <c r="EK1" s="27">
        <v>1986</v>
      </c>
      <c r="EL1" s="27">
        <v>1987</v>
      </c>
      <c r="EM1" s="27">
        <v>1988</v>
      </c>
      <c r="EN1" s="27">
        <v>1989</v>
      </c>
    </row>
    <row r="2" spans="1:173" ht="17.100000000000001" customHeight="1">
      <c r="A2" s="28">
        <v>0.5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>
        <f>'Raw Adj (NEAF)'!C$12/'Population (NEAF)'!C$11*10^5</f>
        <v>0</v>
      </c>
      <c r="DA2" s="130">
        <f>'Raw Adj (NEAF)'!C$13/'Population (NEAF)'!C$12*10^5</f>
        <v>0</v>
      </c>
      <c r="DB2" s="130">
        <f>'Raw Adj (NEAF)'!C$14/'Population (NEAF)'!C$13*10^5</f>
        <v>0</v>
      </c>
      <c r="DC2" s="130">
        <f>'Raw Adj (NEAF)'!C$15/'Population (NEAF)'!C$14*10^5</f>
        <v>0</v>
      </c>
      <c r="DD2" s="130">
        <f>'Raw Adj (NEAF)'!C$16/'Population (NEAF)'!C$15*10^5</f>
        <v>0</v>
      </c>
      <c r="DE2" s="130">
        <f>'Raw Adj (NEAF)'!C$17/'Population (NEAF)'!C$16*10^5</f>
        <v>0</v>
      </c>
      <c r="DF2" s="130">
        <f>'Raw Adj (NEAF)'!C$18/'Population (NEAF)'!C$17*10^5</f>
        <v>0</v>
      </c>
      <c r="DG2" s="130">
        <f>'Raw Adj (NEAF)'!C$19/'Population (NEAF)'!C$18*10^5</f>
        <v>0</v>
      </c>
      <c r="DH2" s="130">
        <f>'Raw Adj (NEAF)'!C$20/'Population (NEAF)'!C$19*10^5</f>
        <v>0</v>
      </c>
      <c r="DI2" s="130">
        <f>'Raw Adj (NEAF)'!C$21/'Population (NEAF)'!C$20*10^5</f>
        <v>0</v>
      </c>
      <c r="DJ2" s="130">
        <f>'Raw Adj (NEAF)'!C$22/'Population (NEAF)'!C$21*10^5</f>
        <v>0</v>
      </c>
      <c r="DK2" s="130">
        <f>'Raw Adj (NEAF)'!C$23/'Population (NEAF)'!C$22*10^5</f>
        <v>0</v>
      </c>
      <c r="DL2" s="130">
        <f>'Raw Adj (NEAF)'!C$24/'Population (NEAF)'!C$23*10^5</f>
        <v>0</v>
      </c>
      <c r="DM2" s="130">
        <f>'Raw Adj (NEAF)'!C$25/'Population (NEAF)'!C$24*10^5</f>
        <v>0</v>
      </c>
      <c r="DN2" s="130">
        <f>'Raw Adj (NEAF)'!C$26/'Population (NEAF)'!C$25*10^5</f>
        <v>0</v>
      </c>
      <c r="DO2" s="130">
        <f>'Raw Adj (NEAF)'!C$27/'Population (NEAF)'!C$26*10^5</f>
        <v>0</v>
      </c>
      <c r="DP2" s="130">
        <f>'Raw Adj (NEAF)'!C$28/'Population (NEAF)'!C$27*10^5</f>
        <v>0</v>
      </c>
      <c r="DQ2" s="130">
        <f>'Raw Adj (NEAF)'!C$29/'Population (NEAF)'!C$28*10^5</f>
        <v>0</v>
      </c>
      <c r="DR2" s="130">
        <f>'Raw Adj (NEAF)'!C$30/'Population (NEAF)'!C$29*10^5</f>
        <v>0</v>
      </c>
      <c r="DS2" s="130">
        <f>'Raw Adj (NEAF)'!C$31/'Population (NEAF)'!C$30*10^5</f>
        <v>0</v>
      </c>
      <c r="DT2" s="130">
        <f>'Raw Adj (NEAF)'!C$32/'Population (NEAF)'!C$31*10^5</f>
        <v>0</v>
      </c>
      <c r="DU2" s="130">
        <f>'Raw Adj (NEAF)'!C$33/'Population (NEAF)'!C$32*10^5</f>
        <v>0</v>
      </c>
      <c r="DV2" s="130">
        <f>'Raw Adj (NEAF)'!C$34/'Population (NEAF)'!C$33*10^5</f>
        <v>0</v>
      </c>
      <c r="DW2" s="130">
        <f>'Raw Adj (NEAF)'!C$35/'Population (NEAF)'!C$34*10^5</f>
        <v>0</v>
      </c>
      <c r="DX2" s="130">
        <f>'Raw Adj (NEAF)'!C$36/'Population (NEAF)'!C$35*10^5</f>
        <v>0</v>
      </c>
      <c r="DY2" s="130">
        <f>'Raw Adj (NEAF)'!C$37/'Population (NEAF)'!C$36*10^5</f>
        <v>0</v>
      </c>
      <c r="DZ2" s="130">
        <f>'Raw Adj (NEAF)'!C$38/'Population (NEAF)'!C$37*10^5</f>
        <v>0</v>
      </c>
      <c r="EA2" s="130">
        <f>'Raw Adj (NEAF)'!C$39/'Population (NEAF)'!C$38*10^5</f>
        <v>0</v>
      </c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1"/>
      <c r="EQ2" s="131"/>
      <c r="ER2" s="131"/>
      <c r="ES2" s="131"/>
      <c r="ET2" s="131"/>
      <c r="EU2" s="131"/>
      <c r="EV2" s="131"/>
      <c r="EW2" s="24">
        <f>'Raw Adj (NEAF)'!C$53/'Population (NEAF)'!C$52*10^5</f>
        <v>0</v>
      </c>
      <c r="EX2" s="24">
        <f>'Raw Adj (NEAF)'!C$54/'Population (NEAF)'!C$53*10^5</f>
        <v>0</v>
      </c>
      <c r="EY2" s="24">
        <f>'Raw Adj (NEAF)'!C$55/'Population (NEAF)'!C$54*10^5</f>
        <v>0</v>
      </c>
      <c r="EZ2" s="24">
        <f>'Raw Adj (NEAF)'!C$56/'Population (NEAF)'!C$55*10^5</f>
        <v>0</v>
      </c>
      <c r="FA2" s="24">
        <f>'Raw Adj (NEAF)'!C$57/'Population (NEAF)'!C$56*10^5</f>
        <v>0</v>
      </c>
      <c r="FB2" s="24">
        <f>'Raw Adj (NEAF)'!C$58/'Population (NEAF)'!C$57*10^5</f>
        <v>0</v>
      </c>
      <c r="FC2" s="24">
        <f>'Raw Adj (NEAF)'!C$59/'Population (NEAF)'!C$58*10^5</f>
        <v>0</v>
      </c>
      <c r="FD2" s="24">
        <f>'Raw Adj (NEAF)'!C$60/'Population (NEAF)'!C$59*10^5</f>
        <v>0</v>
      </c>
    </row>
    <row r="3" spans="1:173" ht="17.100000000000001" customHeight="1">
      <c r="A3" s="27">
        <v>2.5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>
        <f>(0*'Raw Adj (NEAF)'!$C12+'Raw Adj (NEAF)'!$D12+'Raw Adj (NEAF)'!$E12+'Raw Adj (NEAF)'!$F12+'Raw Adj (NEAF)'!$H12)/('Population (NEAF)'!$D11+0*'Population (NEAF)'!$C11)*10^5</f>
        <v>0</v>
      </c>
      <c r="CY3" s="130">
        <f>(0*'Raw Adj (NEAF)'!$C13+'Raw Adj (NEAF)'!$D13+'Raw Adj (NEAF)'!$E13+'Raw Adj (NEAF)'!$F13+'Raw Adj (NEAF)'!$H13)/('Population (NEAF)'!$D12+0*'Population (NEAF)'!$C12)*10^5</f>
        <v>0</v>
      </c>
      <c r="CZ3" s="130">
        <f>(0*'Raw Adj (NEAF)'!$C14+'Raw Adj (NEAF)'!$D14+'Raw Adj (NEAF)'!$E14+'Raw Adj (NEAF)'!$F14+'Raw Adj (NEAF)'!$H14)/('Population (NEAF)'!$D13+0*'Population (NEAF)'!$C13)*10^5</f>
        <v>0</v>
      </c>
      <c r="DA3" s="130">
        <f>(0*'Raw Adj (NEAF)'!$C15+'Raw Adj (NEAF)'!$D15+'Raw Adj (NEAF)'!$E15+'Raw Adj (NEAF)'!$F15+'Raw Adj (NEAF)'!$H15)/('Population (NEAF)'!$D14+0*'Population (NEAF)'!$C14)*10^5</f>
        <v>0</v>
      </c>
      <c r="DB3" s="130">
        <f>(0*'Raw Adj (NEAF)'!$C16+'Raw Adj (NEAF)'!$D16+'Raw Adj (NEAF)'!$E16+'Raw Adj (NEAF)'!$F16+'Raw Adj (NEAF)'!$H16)/('Population (NEAF)'!$D15+0*'Population (NEAF)'!$C15)*10^5</f>
        <v>0</v>
      </c>
      <c r="DC3" s="130">
        <f>(0*'Raw Adj (NEAF)'!$C17+'Raw Adj (NEAF)'!$D17+'Raw Adj (NEAF)'!$E17+'Raw Adj (NEAF)'!$F17+'Raw Adj (NEAF)'!$H17)/('Population (NEAF)'!$D16+0*'Population (NEAF)'!$C16)*10^5</f>
        <v>0</v>
      </c>
      <c r="DD3" s="130">
        <f>(0*'Raw Adj (NEAF)'!$C18+'Raw Adj (NEAF)'!$D18+'Raw Adj (NEAF)'!$E18+'Raw Adj (NEAF)'!$F18+'Raw Adj (NEAF)'!$H18)/('Population (NEAF)'!$D17+0*'Population (NEAF)'!$C17)*10^5</f>
        <v>0</v>
      </c>
      <c r="DE3" s="130">
        <f>(0*'Raw Adj (NEAF)'!$C19+'Raw Adj (NEAF)'!$D19+'Raw Adj (NEAF)'!$E19+'Raw Adj (NEAF)'!$F19+'Raw Adj (NEAF)'!$H19)/('Population (NEAF)'!$D18+0*'Population (NEAF)'!$C18)*10^5</f>
        <v>0</v>
      </c>
      <c r="DF3" s="130">
        <f>(0*'Raw Adj (NEAF)'!$C20+'Raw Adj (NEAF)'!$D20+'Raw Adj (NEAF)'!$E20+'Raw Adj (NEAF)'!$F20+'Raw Adj (NEAF)'!$H20)/('Population (NEAF)'!$D19+0*'Population (NEAF)'!$C19)*10^5</f>
        <v>0</v>
      </c>
      <c r="DG3" s="130">
        <f>(0*'Raw Adj (NEAF)'!$C21+'Raw Adj (NEAF)'!$D21+'Raw Adj (NEAF)'!$E21+'Raw Adj (NEAF)'!$F21+'Raw Adj (NEAF)'!$H21)/('Population (NEAF)'!$D20+0*'Population (NEAF)'!$C20)*10^5</f>
        <v>0</v>
      </c>
      <c r="DH3" s="130">
        <f>(0*'Raw Adj (NEAF)'!$C22+'Raw Adj (NEAF)'!$D22+'Raw Adj (NEAF)'!$E22+'Raw Adj (NEAF)'!$F22+'Raw Adj (NEAF)'!$H22)/('Population (NEAF)'!$D21+0*'Population (NEAF)'!$C21)*10^5</f>
        <v>0</v>
      </c>
      <c r="DI3" s="130">
        <f>(0*'Raw Adj (NEAF)'!$C23+'Raw Adj (NEAF)'!$D23+'Raw Adj (NEAF)'!$E23+'Raw Adj (NEAF)'!$F23+'Raw Adj (NEAF)'!$H23)/('Population (NEAF)'!$D22+0*'Population (NEAF)'!$C22)*10^5</f>
        <v>0</v>
      </c>
      <c r="DJ3" s="130">
        <f>(0*'Raw Adj (NEAF)'!$C24+'Raw Adj (NEAF)'!$D24+'Raw Adj (NEAF)'!$E24+'Raw Adj (NEAF)'!$F24+'Raw Adj (NEAF)'!$H24)/('Population (NEAF)'!$D23+0*'Population (NEAF)'!$C23)*10^5</f>
        <v>0</v>
      </c>
      <c r="DK3" s="130">
        <f>(0*'Raw Adj (NEAF)'!$C25+'Raw Adj (NEAF)'!$D25+'Raw Adj (NEAF)'!$E25+'Raw Adj (NEAF)'!$F25+'Raw Adj (NEAF)'!$H25)/('Population (NEAF)'!$D24+0*'Population (NEAF)'!$C24)*10^5</f>
        <v>0</v>
      </c>
      <c r="DL3" s="130">
        <f>(0*'Raw Adj (NEAF)'!$C26+'Raw Adj (NEAF)'!$D26+'Raw Adj (NEAF)'!$E26+'Raw Adj (NEAF)'!$F26+'Raw Adj (NEAF)'!$H26)/('Population (NEAF)'!$D25+0*'Population (NEAF)'!$C25)*10^5</f>
        <v>0</v>
      </c>
      <c r="DM3" s="130">
        <f>(0*'Raw Adj (NEAF)'!$C27+'Raw Adj (NEAF)'!$D27+'Raw Adj (NEAF)'!$E27+'Raw Adj (NEAF)'!$F27+'Raw Adj (NEAF)'!$H27)/('Population (NEAF)'!$D26+0*'Population (NEAF)'!$C26)*10^5</f>
        <v>0</v>
      </c>
      <c r="DN3" s="130">
        <f>(0*'Raw Adj (NEAF)'!$C28+'Raw Adj (NEAF)'!$D28+'Raw Adj (NEAF)'!$E28+'Raw Adj (NEAF)'!$F28+'Raw Adj (NEAF)'!$H28)/('Population (NEAF)'!$D27+0*'Population (NEAF)'!$C27)*10^5</f>
        <v>0</v>
      </c>
      <c r="DO3" s="130">
        <f>(0*'Raw Adj (NEAF)'!$C29+'Raw Adj (NEAF)'!$D29+'Raw Adj (NEAF)'!$E29+'Raw Adj (NEAF)'!$F29+'Raw Adj (NEAF)'!$H29)/('Population (NEAF)'!$D28+0*'Population (NEAF)'!$C28)*10^5</f>
        <v>0</v>
      </c>
      <c r="DP3" s="130">
        <f>(0*'Raw Adj (NEAF)'!$C30+'Raw Adj (NEAF)'!$D30+'Raw Adj (NEAF)'!$E30+'Raw Adj (NEAF)'!$F30+'Raw Adj (NEAF)'!$H30)/('Population (NEAF)'!$D29+0*'Population (NEAF)'!$C29)*10^5</f>
        <v>0</v>
      </c>
      <c r="DQ3" s="130">
        <f>(0*'Raw Adj (NEAF)'!$C31+'Raw Adj (NEAF)'!$D31+'Raw Adj (NEAF)'!$E31+'Raw Adj (NEAF)'!$F31+'Raw Adj (NEAF)'!$H31)/('Population (NEAF)'!$D30+0*'Population (NEAF)'!$C30)*10^5</f>
        <v>0</v>
      </c>
      <c r="DR3" s="130">
        <f>(0*'Raw Adj (NEAF)'!$C32+'Raw Adj (NEAF)'!$D32+'Raw Adj (NEAF)'!$E32+'Raw Adj (NEAF)'!$F32+'Raw Adj (NEAF)'!$H32)/('Population (NEAF)'!$D31+0*'Population (NEAF)'!$C31)*10^5</f>
        <v>0</v>
      </c>
      <c r="DS3" s="130">
        <f>(0*'Raw Adj (NEAF)'!$C33+'Raw Adj (NEAF)'!$D33+'Raw Adj (NEAF)'!$E33+'Raw Adj (NEAF)'!$F33+'Raw Adj (NEAF)'!$H33)/('Population (NEAF)'!$D32+0*'Population (NEAF)'!$C32)*10^5</f>
        <v>0</v>
      </c>
      <c r="DT3" s="130">
        <f>(0*'Raw Adj (NEAF)'!$C34+'Raw Adj (NEAF)'!$D34+'Raw Adj (NEAF)'!$E34+'Raw Adj (NEAF)'!$F34+'Raw Adj (NEAF)'!$H34)/('Population (NEAF)'!$D33+0*'Population (NEAF)'!$C33)*10^5</f>
        <v>0</v>
      </c>
      <c r="DU3" s="130">
        <f>(0*'Raw Adj (NEAF)'!$C35+'Raw Adj (NEAF)'!$D35+'Raw Adj (NEAF)'!$E35+'Raw Adj (NEAF)'!$F35+'Raw Adj (NEAF)'!$H35)/('Population (NEAF)'!$D34+0*'Population (NEAF)'!$C34)*10^5</f>
        <v>0</v>
      </c>
      <c r="DV3" s="130">
        <f>(0*'Raw Adj (NEAF)'!$C36+'Raw Adj (NEAF)'!$D36+'Raw Adj (NEAF)'!$E36+'Raw Adj (NEAF)'!$F36+'Raw Adj (NEAF)'!$H36)/('Population (NEAF)'!$D35+0*'Population (NEAF)'!$C35)*10^5</f>
        <v>0</v>
      </c>
      <c r="DW3" s="130">
        <f>(0*'Raw Adj (NEAF)'!$C37+'Raw Adj (NEAF)'!$D37+'Raw Adj (NEAF)'!$E37+'Raw Adj (NEAF)'!$F37+'Raw Adj (NEAF)'!$H37)/('Population (NEAF)'!$D36+0*'Population (NEAF)'!$C36)*10^5</f>
        <v>0</v>
      </c>
      <c r="DX3" s="130">
        <f>(0*'Raw Adj (NEAF)'!$C38+'Raw Adj (NEAF)'!$D38+'Raw Adj (NEAF)'!$E38+'Raw Adj (NEAF)'!$F38+'Raw Adj (NEAF)'!$H38)/('Population (NEAF)'!$D37+0*'Population (NEAF)'!$C37)*10^5</f>
        <v>0</v>
      </c>
      <c r="DY3" s="130">
        <f>(0*'Raw Adj (NEAF)'!$C39+'Raw Adj (NEAF)'!$D39+'Raw Adj (NEAF)'!$E39+'Raw Adj (NEAF)'!$F39+'Raw Adj (NEAF)'!$H39)/('Population (NEAF)'!$D38+0*'Population (NEAF)'!$C38)*10^5</f>
        <v>0</v>
      </c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26">
        <f>(0*'Raw Adj (NEAF)'!$C53+'Raw Adj (NEAF)'!$D53+'Raw Adj (NEAF)'!$E53+'Raw Adj (NEAF)'!$F53+'Raw Adj (NEAF)'!$G53)/('Population (NEAF)'!$D52+0*'Population (NEAF)'!$C52)*10^5</f>
        <v>0</v>
      </c>
      <c r="EV3" s="26">
        <f>(0*'Raw Adj (NEAF)'!$C54+'Raw Adj (NEAF)'!$D54+'Raw Adj (NEAF)'!$E54+'Raw Adj (NEAF)'!$F54+'Raw Adj (NEAF)'!$G54)/('Population (NEAF)'!$D53+0*'Population (NEAF)'!$C53)*10^5</f>
        <v>0</v>
      </c>
      <c r="EW3" s="26">
        <f>(0*'Raw Adj (NEAF)'!$C55+'Raw Adj (NEAF)'!$D55+'Raw Adj (NEAF)'!$E55+'Raw Adj (NEAF)'!$F55+'Raw Adj (NEAF)'!$G55)/('Population (NEAF)'!$D54+0*'Population (NEAF)'!$C54)*10^5</f>
        <v>0</v>
      </c>
      <c r="EX3" s="26">
        <f>(0*'Raw Adj (NEAF)'!$C56+'Raw Adj (NEAF)'!$D56+'Raw Adj (NEAF)'!$E56+'Raw Adj (NEAF)'!$F56+'Raw Adj (NEAF)'!$G56)/('Population (NEAF)'!$D55+0*'Population (NEAF)'!$C55)*10^5</f>
        <v>0</v>
      </c>
      <c r="EY3" s="26">
        <f>(0*'Raw Adj (NEAF)'!$C57+'Raw Adj (NEAF)'!$D57+'Raw Adj (NEAF)'!$E57+'Raw Adj (NEAF)'!$F57+'Raw Adj (NEAF)'!$G57)/('Population (NEAF)'!$D56+0*'Population (NEAF)'!$C56)*10^5</f>
        <v>0</v>
      </c>
      <c r="EZ3" s="26">
        <f>(0*'Raw Adj (NEAF)'!$C58+'Raw Adj (NEAF)'!$D58+'Raw Adj (NEAF)'!$E58+'Raw Adj (NEAF)'!$F58+'Raw Adj (NEAF)'!$G58)/('Population (NEAF)'!$D57+0*'Population (NEAF)'!$C57)*10^5</f>
        <v>0</v>
      </c>
      <c r="FA3" s="26">
        <f>(0*'Raw Adj (NEAF)'!$C59+'Raw Adj (NEAF)'!$D59+'Raw Adj (NEAF)'!$E59+'Raw Adj (NEAF)'!$F59+'Raw Adj (NEAF)'!$G59)/('Population (NEAF)'!$D58+0*'Population (NEAF)'!$C58)*10^5</f>
        <v>0</v>
      </c>
      <c r="FB3" s="26">
        <f>(0*'Raw Adj (NEAF)'!$C60+'Raw Adj (NEAF)'!$D60-+'Raw Adj (NEAF)'!$E60+'Raw Adj (NEAF)'!$F60+'Raw Adj (NEAF)'!$G60)/('Population (NEAF)'!$D59+0*'Population (NEAF)'!$C59)*10^5</f>
        <v>0</v>
      </c>
      <c r="FC3" s="130"/>
      <c r="FD3" s="130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</row>
    <row r="4" spans="1:173" ht="17.100000000000001" customHeight="1">
      <c r="A4" s="27">
        <v>7.5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>
        <f>'Raw Adj (NEAF)'!I$12/'Population (NEAF)'!E$11*10^5</f>
        <v>0</v>
      </c>
      <c r="CU4" s="130">
        <f>'Raw Adj (NEAF)'!I$13/'Population (NEAF)'!E$12*10^5</f>
        <v>0</v>
      </c>
      <c r="CV4" s="130">
        <f>'Raw Adj (NEAF)'!I$14/'Population (NEAF)'!E$13*10^5</f>
        <v>0</v>
      </c>
      <c r="CW4" s="130">
        <f>'Raw Adj (NEAF)'!I$15/'Population (NEAF)'!E$14*10^5</f>
        <v>0</v>
      </c>
      <c r="CX4" s="130">
        <f>'Raw Adj (NEAF)'!I$16/'Population (NEAF)'!E$15*10^5</f>
        <v>9.3688968731590244E-2</v>
      </c>
      <c r="CY4" s="130">
        <f>'Raw Adj (NEAF)'!I$17/'Population (NEAF)'!E$16*10^5</f>
        <v>0</v>
      </c>
      <c r="CZ4" s="130">
        <f>'Raw Adj (NEAF)'!I$18/'Population (NEAF)'!E$17*10^5</f>
        <v>0</v>
      </c>
      <c r="DA4" s="130">
        <f>'Raw Adj (NEAF)'!I$19/'Population (NEAF)'!E$18*10^5</f>
        <v>0</v>
      </c>
      <c r="DB4" s="130">
        <f>'Raw Adj (NEAF)'!I$20/'Population (NEAF)'!E$19*10^5</f>
        <v>0</v>
      </c>
      <c r="DC4" s="130">
        <f>'Raw Adj (NEAF)'!I$21/'Population (NEAF)'!E$20*10^5</f>
        <v>0</v>
      </c>
      <c r="DD4" s="130">
        <f>'Raw Adj (NEAF)'!I$22/'Population (NEAF)'!E$21*10^5</f>
        <v>0</v>
      </c>
      <c r="DE4" s="130">
        <f>'Raw Adj (NEAF)'!I$23/'Population (NEAF)'!E$22*10^5</f>
        <v>0</v>
      </c>
      <c r="DF4" s="130">
        <f>'Raw Adj (NEAF)'!I$24/'Population (NEAF)'!E$23*10^5</f>
        <v>0</v>
      </c>
      <c r="DG4" s="130">
        <f>'Raw Adj (NEAF)'!I$25/'Population (NEAF)'!E$24*10^5</f>
        <v>0</v>
      </c>
      <c r="DH4" s="130">
        <f>'Raw Adj (NEAF)'!I$26/'Population (NEAF)'!E$25*10^5</f>
        <v>0</v>
      </c>
      <c r="DI4" s="130">
        <f>'Raw Adj (NEAF)'!I$27/'Population (NEAF)'!E$26*10^5</f>
        <v>0</v>
      </c>
      <c r="DJ4" s="130">
        <f>'Raw Adj (NEAF)'!I$28/'Population (NEAF)'!E$27*10^5</f>
        <v>0</v>
      </c>
      <c r="DK4" s="130">
        <f>'Raw Adj (NEAF)'!I$29/'Population (NEAF)'!E$28*10^5</f>
        <v>0</v>
      </c>
      <c r="DL4" s="130">
        <f>'Raw Adj (NEAF)'!I$30/'Population (NEAF)'!E$29*10^5</f>
        <v>0</v>
      </c>
      <c r="DM4" s="130">
        <f>'Raw Adj (NEAF)'!I$31/'Population (NEAF)'!E$30*10^5</f>
        <v>0</v>
      </c>
      <c r="DN4" s="130">
        <f>'Raw Adj (NEAF)'!I$32/'Population (NEAF)'!E$31*10^5</f>
        <v>0</v>
      </c>
      <c r="DO4" s="130">
        <f>'Raw Adj (NEAF)'!I$33/'Population (NEAF)'!E$32*10^5</f>
        <v>0</v>
      </c>
      <c r="DP4" s="130">
        <f>'Raw Adj (NEAF)'!I$34/'Population (NEAF)'!E$33*10^5</f>
        <v>0</v>
      </c>
      <c r="DQ4" s="130">
        <f>'Raw Adj (NEAF)'!I$35/'Population (NEAF)'!E$34*10^5</f>
        <v>0</v>
      </c>
      <c r="DR4" s="130">
        <f>'Raw Adj (NEAF)'!I$36/'Population (NEAF)'!E$35*10^5</f>
        <v>0</v>
      </c>
      <c r="DS4" s="130">
        <f>'Raw Adj (NEAF)'!I$37/'Population (NEAF)'!E$36*10^5</f>
        <v>0</v>
      </c>
      <c r="DT4" s="130">
        <f>'Raw Adj (NEAF)'!I$38/'Population (NEAF)'!E$37*10^5</f>
        <v>0</v>
      </c>
      <c r="DU4" s="130">
        <f>'Raw Adj (NEAF)'!I$39/'Population (NEAF)'!E$38*10^5</f>
        <v>0</v>
      </c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>
        <f>'Raw Adj (NEAF)'!I54/'Population (NEAF)'!E53*10^5</f>
        <v>0</v>
      </c>
      <c r="EK4" s="130">
        <f>'Raw Adj (NEAF)'!I55/'Population (NEAF)'!E54*10^5</f>
        <v>0</v>
      </c>
      <c r="EL4" s="130">
        <f>'Raw Adj (NEAF)'!I56/'Population (NEAF)'!E55*10^5</f>
        <v>0</v>
      </c>
      <c r="EM4" s="130">
        <f>'Raw Adj (NEAF)'!I57/'Population (NEAF)'!E56*10^5</f>
        <v>0</v>
      </c>
      <c r="EN4" s="130">
        <f>'Raw Adj (NEAF)'!I58/'Population (NEAF)'!E57*10^5</f>
        <v>0</v>
      </c>
      <c r="EO4" s="130">
        <f>'Raw Adj (NEAF)'!I59/'Population (NEAF)'!E58*10^5</f>
        <v>0</v>
      </c>
      <c r="EP4" s="26">
        <f>'Raw Adj (NEAF)'!I52/'Population (NEAF)'!E51*10^5</f>
        <v>0</v>
      </c>
      <c r="EQ4" s="26">
        <f>'Raw Adj (NEAF)'!I53/'Population (NEAF)'!E52*10^5</f>
        <v>0</v>
      </c>
      <c r="ER4" s="26">
        <f>'Raw Adj (NEAF)'!I54/'Population (NEAF)'!E53*10^5</f>
        <v>0</v>
      </c>
      <c r="ES4" s="26">
        <f>'Raw Adj (NEAF)'!I55/'Population (NEAF)'!E54*10^5</f>
        <v>0</v>
      </c>
      <c r="ET4" s="132">
        <f>'Raw Adj (NEAF)'!I56/'Population (NEAF)'!E55*10^5</f>
        <v>0</v>
      </c>
      <c r="EU4" s="132">
        <f>'Raw Adj (NEAF)'!I57/'Population (NEAF)'!E56*10^5</f>
        <v>0</v>
      </c>
      <c r="EV4" s="132">
        <f>'Raw Adj (NEAF)'!I58/'Population (NEAF)'!E57*10^5</f>
        <v>0</v>
      </c>
      <c r="EW4" s="132">
        <f>'Raw Adj (NEAF)'!I59/'Population (NEAF)'!E58*10^5</f>
        <v>0</v>
      </c>
      <c r="EX4" s="132">
        <f>'Raw Adj (NEAF)'!I60/'Population (NEAF)'!E59*10^5</f>
        <v>0</v>
      </c>
      <c r="EY4" s="130"/>
      <c r="EZ4" s="130"/>
      <c r="FA4" s="130"/>
      <c r="FB4" s="130"/>
      <c r="FC4" s="130"/>
      <c r="FD4" s="130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</row>
    <row r="5" spans="1:173" ht="17.100000000000001" customHeight="1">
      <c r="A5" s="27">
        <v>12.5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>
        <f>'Raw Adj (NEAF)'!J12/'Population (NEAF)'!F11*10^5</f>
        <v>0</v>
      </c>
      <c r="CP5" s="130">
        <f>'Raw Adj (NEAF)'!J13/'Population (NEAF)'!F12*10^5</f>
        <v>0</v>
      </c>
      <c r="CQ5" s="130">
        <f>'Raw Adj (NEAF)'!J14/'Population (NEAF)'!F13*10^5</f>
        <v>0</v>
      </c>
      <c r="CR5" s="130">
        <f>'Raw Adj (NEAF)'!J15/'Population (NEAF)'!F14*10^5</f>
        <v>0</v>
      </c>
      <c r="CS5" s="130">
        <f>'Raw Adj (NEAF)'!J16/'Population (NEAF)'!F15*10^5</f>
        <v>0.11167738608735565</v>
      </c>
      <c r="CT5" s="130">
        <f>'Raw Adj (NEAF)'!J17/'Population (NEAF)'!F16*10^5</f>
        <v>0</v>
      </c>
      <c r="CU5" s="130">
        <f>'Raw Adj (NEAF)'!J18/'Population (NEAF)'!F17*10^5</f>
        <v>0</v>
      </c>
      <c r="CV5" s="130">
        <f>'Raw Adj (NEAF)'!J19/'Population (NEAF)'!F18*10^5</f>
        <v>0</v>
      </c>
      <c r="CW5" s="130">
        <f>'Raw Adj (NEAF)'!J20/'Population (NEAF)'!F19*10^5</f>
        <v>0</v>
      </c>
      <c r="CX5" s="130">
        <f>'Raw Adj (NEAF)'!J21/'Population (NEAF)'!F20*10^5</f>
        <v>0</v>
      </c>
      <c r="CY5" s="130">
        <f>'Raw Adj (NEAF)'!J22/'Population (NEAF)'!F21*10^5</f>
        <v>0</v>
      </c>
      <c r="CZ5" s="130">
        <f>'Raw Adj (NEAF)'!J23/'Population (NEAF)'!F22*10^5</f>
        <v>0</v>
      </c>
      <c r="DA5" s="130">
        <f>'Raw Adj (NEAF)'!J24/'Population (NEAF)'!F23*10^5</f>
        <v>0</v>
      </c>
      <c r="DB5" s="130">
        <f>'Raw Adj (NEAF)'!J25/'Population (NEAF)'!F24*10^5</f>
        <v>0</v>
      </c>
      <c r="DC5" s="130">
        <f>'Raw Adj (NEAF)'!J26/'Population (NEAF)'!F25*10^5</f>
        <v>0</v>
      </c>
      <c r="DD5" s="130">
        <f>'Raw Adj (NEAF)'!J27/'Population (NEAF)'!F26*10^5</f>
        <v>0</v>
      </c>
      <c r="DE5" s="130">
        <f>'Raw Adj (NEAF)'!J28/'Population (NEAF)'!F27*10^5</f>
        <v>0</v>
      </c>
      <c r="DF5" s="130">
        <f>'Raw Adj (NEAF)'!J29/'Population (NEAF)'!F28*10^5</f>
        <v>0</v>
      </c>
      <c r="DG5" s="130">
        <f>'Raw Adj (NEAF)'!J30/'Population (NEAF)'!F29*10^5</f>
        <v>6.5983899478891314E-2</v>
      </c>
      <c r="DH5" s="130">
        <f>'Raw Adj (NEAF)'!J31/'Population (NEAF)'!F30*10^5</f>
        <v>0</v>
      </c>
      <c r="DI5" s="130">
        <f>'Raw Adj (NEAF)'!J32/'Population (NEAF)'!F31*10^5</f>
        <v>0</v>
      </c>
      <c r="DJ5" s="130">
        <f>'Raw Adj (NEAF)'!J33/'Population (NEAF)'!F32*10^5</f>
        <v>6.1862845526060833E-2</v>
      </c>
      <c r="DK5" s="130">
        <f>'Raw Adj (NEAF)'!J34/'Population (NEAF)'!F33*10^5</f>
        <v>0.12234823224902269</v>
      </c>
      <c r="DL5" s="130">
        <f>'Raw Adj (NEAF)'!J35/'Population (NEAF)'!F34*10^5</f>
        <v>0</v>
      </c>
      <c r="DM5" s="130">
        <f>'Raw Adj (NEAF)'!J36/'Population (NEAF)'!F35*10^5</f>
        <v>0</v>
      </c>
      <c r="DN5" s="130">
        <f>'Raw Adj (NEAF)'!J37/'Population (NEAF)'!F36*10^5</f>
        <v>0</v>
      </c>
      <c r="DO5" s="130">
        <f>'Raw Adj (NEAF)'!J38/'Population (NEAF)'!F37*10^5</f>
        <v>0</v>
      </c>
      <c r="DP5" s="130">
        <f>'Raw Adj (NEAF)'!J39/'Population (NEAF)'!F38*10^5</f>
        <v>0</v>
      </c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>
        <f>'Raw Adj (NEAF)'!J54/'Population (NEAF)'!F53*10^5</f>
        <v>0</v>
      </c>
      <c r="EF5" s="130">
        <f>'Raw Adj (NEAF)'!J55/'Population (NEAF)'!F54*10^5</f>
        <v>0</v>
      </c>
      <c r="EG5" s="130">
        <f>'Raw Adj (NEAF)'!J56/'Population (NEAF)'!F55*10^5</f>
        <v>0</v>
      </c>
      <c r="EH5" s="130">
        <f>'Raw Adj (NEAF)'!J57/'Population (NEAF)'!F56*10^5</f>
        <v>0</v>
      </c>
      <c r="EI5" s="130">
        <f>'Raw Adj (NEAF)'!J58/'Population (NEAF)'!F57*10^5</f>
        <v>0</v>
      </c>
      <c r="EJ5" s="130">
        <f>'Raw Adj (NEAF)'!J59/'Population (NEAF)'!F58*10^5</f>
        <v>0</v>
      </c>
      <c r="EK5" s="130">
        <f>'Raw Adj (NEAF)'!J52/'Population (NEAF)'!F51*10^5</f>
        <v>0</v>
      </c>
      <c r="EL5" s="130">
        <f>'Raw Adj (NEAF)'!J53/'Population (NEAF)'!F52*10^5</f>
        <v>0</v>
      </c>
      <c r="EM5" s="130">
        <f>'Raw Adj (NEAF)'!J54/'Population (NEAF)'!F53*10^5</f>
        <v>0</v>
      </c>
      <c r="EN5" s="131">
        <f>'Raw Adj (NEAF)'!J55/'Population (NEAF)'!F54*10^5</f>
        <v>0</v>
      </c>
      <c r="EO5" s="132">
        <f>'Raw Adj (NEAF)'!J56/'Population (NEAF)'!F55*10^5</f>
        <v>0</v>
      </c>
      <c r="EP5" s="132">
        <f>'Raw Adj (NEAF)'!J57/'Population (NEAF)'!F56*10^5</f>
        <v>0</v>
      </c>
      <c r="EQ5" s="132">
        <f>'Raw Adj (NEAF)'!J58/'Population (NEAF)'!F57*10^5</f>
        <v>0</v>
      </c>
      <c r="ER5" s="132">
        <f>'Raw Adj (NEAF)'!J59/'Population (NEAF)'!F58*10^5</f>
        <v>0</v>
      </c>
      <c r="ES5" s="132">
        <f>'Raw Adj (NEAF)'!J60/'Population (NEAF)'!F59*10^5</f>
        <v>0</v>
      </c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1:173" ht="17.100000000000001" customHeight="1">
      <c r="A6" s="27">
        <v>17.5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>
        <f>'Raw Adj (NEAF)'!K12/'Population (NEAF)'!G11*10^5</f>
        <v>0</v>
      </c>
      <c r="CK6" s="130">
        <f>'Raw Adj (NEAF)'!K13/'Population (NEAF)'!G12*10^5</f>
        <v>0</v>
      </c>
      <c r="CL6" s="130">
        <f>'Raw Adj (NEAF)'!K14/'Population (NEAF)'!G13*10^5</f>
        <v>0</v>
      </c>
      <c r="CM6" s="130">
        <f>'Raw Adj (NEAF)'!K15/'Population (NEAF)'!G14*10^5</f>
        <v>0</v>
      </c>
      <c r="CN6" s="130">
        <f>'Raw Adj (NEAF)'!K16/'Population (NEAF)'!G15*10^5</f>
        <v>0</v>
      </c>
      <c r="CO6" s="130">
        <f>'Raw Adj (NEAF)'!K17/'Population (NEAF)'!G16*10^5</f>
        <v>0</v>
      </c>
      <c r="CP6" s="130">
        <f>'Raw Adj (NEAF)'!K18/'Population (NEAF)'!G17*10^5</f>
        <v>0</v>
      </c>
      <c r="CQ6" s="130">
        <f>'Raw Adj (NEAF)'!K19/'Population (NEAF)'!G18*10^5</f>
        <v>0</v>
      </c>
      <c r="CR6" s="130">
        <f>'Raw Adj (NEAF)'!K20/'Population (NEAF)'!G19*10^5</f>
        <v>0</v>
      </c>
      <c r="CS6" s="130">
        <f>'Raw Adj (NEAF)'!K21/'Population (NEAF)'!G20*10^5</f>
        <v>0</v>
      </c>
      <c r="CT6" s="130">
        <f>'Raw Adj (NEAF)'!K22/'Population (NEAF)'!G21*10^5</f>
        <v>0</v>
      </c>
      <c r="CU6" s="130">
        <f>'Raw Adj (NEAF)'!K23/'Population (NEAF)'!G22*10^5</f>
        <v>0</v>
      </c>
      <c r="CV6" s="130">
        <f>'Raw Adj (NEAF)'!K24/'Population (NEAF)'!G23*10^5</f>
        <v>0</v>
      </c>
      <c r="CW6" s="130">
        <f>'Raw Adj (NEAF)'!K25/'Population (NEAF)'!G24*10^5</f>
        <v>0</v>
      </c>
      <c r="CX6" s="130">
        <f>'Raw Adj (NEAF)'!K26/'Population (NEAF)'!G25*10^5</f>
        <v>9.2814442827635152E-2</v>
      </c>
      <c r="CY6" s="130">
        <f>'Raw Adj (NEAF)'!K27/'Population (NEAF)'!G26*10^5</f>
        <v>0</v>
      </c>
      <c r="CZ6" s="130">
        <f>'Raw Adj (NEAF)'!K28/'Population (NEAF)'!G27*10^5</f>
        <v>0</v>
      </c>
      <c r="DA6" s="130">
        <f>'Raw Adj (NEAF)'!K29/'Population (NEAF)'!G28*10^5</f>
        <v>0</v>
      </c>
      <c r="DB6" s="130">
        <f>'Raw Adj (NEAF)'!K30/'Population (NEAF)'!G29*10^5</f>
        <v>0</v>
      </c>
      <c r="DC6" s="130">
        <f>'Raw Adj (NEAF)'!K31/'Population (NEAF)'!G30*10^5</f>
        <v>0</v>
      </c>
      <c r="DD6" s="130">
        <f>'Raw Adj (NEAF)'!K32/'Population (NEAF)'!G31*10^5</f>
        <v>0</v>
      </c>
      <c r="DE6" s="130">
        <f>'Raw Adj (NEAF)'!K33/'Population (NEAF)'!G32*10^5</f>
        <v>0</v>
      </c>
      <c r="DF6" s="130">
        <f>'Raw Adj (NEAF)'!K34/'Population (NEAF)'!G33*10^5</f>
        <v>0</v>
      </c>
      <c r="DG6" s="130">
        <f>'Raw Adj (NEAF)'!K35/'Population (NEAF)'!G34*10^5</f>
        <v>0</v>
      </c>
      <c r="DH6" s="130">
        <f>'Raw Adj (NEAF)'!K36/'Population (NEAF)'!G35*10^5</f>
        <v>0</v>
      </c>
      <c r="DI6" s="130">
        <f>'Raw Adj (NEAF)'!K37/'Population (NEAF)'!G36*10^5</f>
        <v>0</v>
      </c>
      <c r="DJ6" s="130">
        <f>'Raw Adj (NEAF)'!K38/'Population (NEAF)'!G37*10^5</f>
        <v>0</v>
      </c>
      <c r="DK6" s="130">
        <f>'Raw Adj (NEAF)'!K39/'Population (NEAF)'!G38*10^5</f>
        <v>5.8913670757689808E-2</v>
      </c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>
        <f>'Raw Adj (NEAF)'!K54/'Population (NEAF)'!G53*10^5</f>
        <v>0</v>
      </c>
      <c r="EA6" s="130">
        <f>'Raw Adj (NEAF)'!K55/'Population (NEAF)'!G54*10^5</f>
        <v>0</v>
      </c>
      <c r="EB6" s="130">
        <f>'Raw Adj (NEAF)'!K56/'Population (NEAF)'!G55*10^5</f>
        <v>0</v>
      </c>
      <c r="EC6" s="130">
        <f>'Raw Adj (NEAF)'!K57/'Population (NEAF)'!G56*10^5</f>
        <v>0</v>
      </c>
      <c r="ED6" s="130">
        <f>'Raw Adj (NEAF)'!K58/'Population (NEAF)'!G57*10^5</f>
        <v>0</v>
      </c>
      <c r="EE6" s="130">
        <f>'Raw Adj (NEAF)'!K59/'Population (NEAF)'!G58*10^5</f>
        <v>0</v>
      </c>
      <c r="EF6" s="130">
        <f>'Raw Adj (NEAF)'!K52/'Population (NEAF)'!G51*10^5</f>
        <v>0</v>
      </c>
      <c r="EG6" s="130">
        <f>'Raw Adj (NEAF)'!K53/'Population (NEAF)'!G52*10^5</f>
        <v>0</v>
      </c>
      <c r="EH6" s="130">
        <f>'Raw Adj (NEAF)'!K54/'Population (NEAF)'!G53*10^5</f>
        <v>0</v>
      </c>
      <c r="EI6" s="131">
        <f>'Raw Adj (NEAF)'!K55/'Population (NEAF)'!G54*10^5</f>
        <v>0</v>
      </c>
      <c r="EJ6" s="132">
        <f>'Raw Adj (NEAF)'!K56/'Population (NEAF)'!G55*10^5</f>
        <v>0</v>
      </c>
      <c r="EK6" s="132">
        <f>'Raw Adj (NEAF)'!K57/'Population (NEAF)'!G56*10^5</f>
        <v>0</v>
      </c>
      <c r="EL6" s="132">
        <f>'Raw Adj (NEAF)'!K58/'Population (NEAF)'!G57*10^5</f>
        <v>0</v>
      </c>
      <c r="EM6" s="132">
        <f>'Raw Adj (NEAF)'!K59/'Population (NEAF)'!G58*10^5</f>
        <v>0</v>
      </c>
      <c r="EN6" s="132">
        <f>'Raw Adj (NEAF)'!K60/'Population (NEAF)'!G59*10^5</f>
        <v>0</v>
      </c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</row>
    <row r="7" spans="1:173" ht="17.100000000000001" customHeight="1">
      <c r="A7" s="27">
        <v>22.5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>
        <f>'Raw Adj (NEAF)'!L12/'Population (NEAF)'!H11*10^5</f>
        <v>0</v>
      </c>
      <c r="CF7" s="130">
        <f>'Raw Adj (NEAF)'!L13/'Population (NEAF)'!H12*10^5</f>
        <v>0</v>
      </c>
      <c r="CG7" s="130">
        <f>'Raw Adj (NEAF)'!L14/'Population (NEAF)'!H13*10^5</f>
        <v>0</v>
      </c>
      <c r="CH7" s="130">
        <f>'Raw Adj (NEAF)'!L15/'Population (NEAF)'!H14*10^5</f>
        <v>0</v>
      </c>
      <c r="CI7" s="130">
        <f>'Raw Adj (NEAF)'!L16/'Population (NEAF)'!H15*10^5</f>
        <v>0</v>
      </c>
      <c r="CJ7" s="130">
        <f>'Raw Adj (NEAF)'!L17/'Population (NEAF)'!H16*10^5</f>
        <v>0</v>
      </c>
      <c r="CK7" s="130">
        <f>'Raw Adj (NEAF)'!L18/'Population (NEAF)'!H17*10^5</f>
        <v>0</v>
      </c>
      <c r="CL7" s="130">
        <f>'Raw Adj (NEAF)'!L19/'Population (NEAF)'!H18*10^5</f>
        <v>0</v>
      </c>
      <c r="CM7" s="130">
        <f>'Raw Adj (NEAF)'!L20/'Population (NEAF)'!H19*10^5</f>
        <v>0</v>
      </c>
      <c r="CN7" s="130">
        <f>'Raw Adj (NEAF)'!L21/'Population (NEAF)'!H20*10^5</f>
        <v>0</v>
      </c>
      <c r="CO7" s="130">
        <f>'Raw Adj (NEAF)'!L22/'Population (NEAF)'!H21*10^5</f>
        <v>0</v>
      </c>
      <c r="CP7" s="130">
        <f>'Raw Adj (NEAF)'!L23/'Population (NEAF)'!H22*10^5</f>
        <v>0</v>
      </c>
      <c r="CQ7" s="130">
        <f>'Raw Adj (NEAF)'!L24/'Population (NEAF)'!H23*10^5</f>
        <v>0</v>
      </c>
      <c r="CR7" s="130">
        <f>'Raw Adj (NEAF)'!L25/'Population (NEAF)'!H24*10^5</f>
        <v>0</v>
      </c>
      <c r="CS7" s="130">
        <f>'Raw Adj (NEAF)'!L26/'Population (NEAF)'!H25*10^5</f>
        <v>0</v>
      </c>
      <c r="CT7" s="130">
        <f>'Raw Adj (NEAF)'!L27/'Population (NEAF)'!H26*10^5</f>
        <v>0</v>
      </c>
      <c r="CU7" s="130">
        <f>'Raw Adj (NEAF)'!L28/'Population (NEAF)'!H27*10^5</f>
        <v>0</v>
      </c>
      <c r="CV7" s="130">
        <f>'Raw Adj (NEAF)'!L29/'Population (NEAF)'!H28*10^5</f>
        <v>0</v>
      </c>
      <c r="CW7" s="130">
        <f>'Raw Adj (NEAF)'!L30/'Population (NEAF)'!H29*10^5</f>
        <v>0</v>
      </c>
      <c r="CX7" s="130">
        <f>'Raw Adj (NEAF)'!L31/'Population (NEAF)'!H30*10^5</f>
        <v>9.239502373671088E-2</v>
      </c>
      <c r="CY7" s="130">
        <f>'Raw Adj (NEAF)'!L32/'Population (NEAF)'!H31*10^5</f>
        <v>8.7272493126364356E-2</v>
      </c>
      <c r="CZ7" s="130">
        <f>'Raw Adj (NEAF)'!L33/'Population (NEAF)'!H32*10^5</f>
        <v>0</v>
      </c>
      <c r="DA7" s="130">
        <f>'Raw Adj (NEAF)'!L34/'Population (NEAF)'!H33*10^5</f>
        <v>0</v>
      </c>
      <c r="DB7" s="130">
        <f>'Raw Adj (NEAF)'!L35/'Population (NEAF)'!H34*10^5</f>
        <v>0</v>
      </c>
      <c r="DC7" s="130">
        <f>'Raw Adj (NEAF)'!L36/'Population (NEAF)'!H35*10^5</f>
        <v>0</v>
      </c>
      <c r="DD7" s="130">
        <f>'Raw Adj (NEAF)'!L37/'Population (NEAF)'!H36*10^5</f>
        <v>0</v>
      </c>
      <c r="DE7" s="130">
        <f>'Raw Adj (NEAF)'!L38/'Population (NEAF)'!H37*10^5</f>
        <v>0</v>
      </c>
      <c r="DF7" s="130">
        <f>'Raw Adj (NEAF)'!L39/'Population (NEAF)'!H38*10^5</f>
        <v>0</v>
      </c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>
        <f>'Raw Adj (NEAF)'!L54/'Population (NEAF)'!H53*10^5</f>
        <v>0</v>
      </c>
      <c r="DV7" s="130">
        <f>'Raw Adj (NEAF)'!L55/'Population (NEAF)'!H54*10^5</f>
        <v>0</v>
      </c>
      <c r="DW7" s="130">
        <f>'Raw Adj (NEAF)'!L56/'Population (NEAF)'!H55*10^5</f>
        <v>0</v>
      </c>
      <c r="DX7" s="130">
        <f>'Raw Adj (NEAF)'!L57/'Population (NEAF)'!H56*10^5</f>
        <v>0</v>
      </c>
      <c r="DY7" s="130">
        <f>'Raw Adj (NEAF)'!L58/'Population (NEAF)'!H57*10^5</f>
        <v>0</v>
      </c>
      <c r="DZ7" s="130">
        <f>'Raw Adj (NEAF)'!L59/'Population (NEAF)'!H58*10^5</f>
        <v>5.5835599703515662E-2</v>
      </c>
      <c r="EA7" s="130">
        <f>'Raw Adj (NEAF)'!L52/'Population (NEAF)'!H51*10^5</f>
        <v>0</v>
      </c>
      <c r="EB7" s="130">
        <f>'Raw Adj (NEAF)'!L53/'Population (NEAF)'!H52*10^5</f>
        <v>0</v>
      </c>
      <c r="EC7" s="130">
        <f>'Raw Adj (NEAF)'!L54/'Population (NEAF)'!H53*10^5</f>
        <v>0</v>
      </c>
      <c r="ED7" s="131">
        <f>'Raw Adj (NEAF)'!L55/'Population (NEAF)'!H54*10^5</f>
        <v>0</v>
      </c>
      <c r="EE7" s="132">
        <f>'Raw Adj (NEAF)'!L56/'Population (NEAF)'!H55*10^5</f>
        <v>0</v>
      </c>
      <c r="EF7" s="132">
        <f>'Raw Adj (NEAF)'!L57/'Population (NEAF)'!H56*10^5</f>
        <v>0</v>
      </c>
      <c r="EG7" s="132">
        <f>'Raw Adj (NEAF)'!L58/'Population (NEAF)'!H57*10^5</f>
        <v>0</v>
      </c>
      <c r="EH7" s="132">
        <f>'Raw Adj (NEAF)'!L59/'Population (NEAF)'!H58*10^5</f>
        <v>5.5835599703515662E-2</v>
      </c>
      <c r="EI7" s="133">
        <f>'Raw Adj (NEAF)'!L60/'Population (NEAF)'!H59*10^5</f>
        <v>0</v>
      </c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</row>
    <row r="8" spans="1:173" ht="17.100000000000001" customHeight="1">
      <c r="A8" s="27">
        <v>27.5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>
        <f>'Raw Adj (NEAF)'!M12/'Population (NEAF)'!I11*10^5</f>
        <v>0</v>
      </c>
      <c r="CA8" s="130">
        <f>'Raw Adj (NEAF)'!M13/'Population (NEAF)'!I12*10^5</f>
        <v>0</v>
      </c>
      <c r="CB8" s="130">
        <f>'Raw Adj (NEAF)'!M14/'Population (NEAF)'!I13*10^5</f>
        <v>0</v>
      </c>
      <c r="CC8" s="130">
        <f>'Raw Adj (NEAF)'!M15/'Population (NEAF)'!I14*10^5</f>
        <v>0.13487502651470462</v>
      </c>
      <c r="CD8" s="130">
        <f>'Raw Adj (NEAF)'!M16/'Population (NEAF)'!I15*10^5</f>
        <v>0</v>
      </c>
      <c r="CE8" s="130">
        <f>'Raw Adj (NEAF)'!M17/'Population (NEAF)'!I16*10^5</f>
        <v>0</v>
      </c>
      <c r="CF8" s="130">
        <f>'Raw Adj (NEAF)'!M18/'Population (NEAF)'!I17*10^5</f>
        <v>0</v>
      </c>
      <c r="CG8" s="130">
        <f>'Raw Adj (NEAF)'!M19/'Population (NEAF)'!I18*10^5</f>
        <v>0.13487086930384068</v>
      </c>
      <c r="CH8" s="130">
        <f>'Raw Adj (NEAF)'!M20/'Population (NEAF)'!I19*10^5</f>
        <v>0</v>
      </c>
      <c r="CI8" s="130">
        <f>'Raw Adj (NEAF)'!M21/'Population (NEAF)'!I20*10^5</f>
        <v>0</v>
      </c>
      <c r="CJ8" s="130">
        <f>'Raw Adj (NEAF)'!M22/'Population (NEAF)'!I21*10^5</f>
        <v>0</v>
      </c>
      <c r="CK8" s="130">
        <f>'Raw Adj (NEAF)'!M23/'Population (NEAF)'!I22*10^5</f>
        <v>0</v>
      </c>
      <c r="CL8" s="130">
        <f>'Raw Adj (NEAF)'!M24/'Population (NEAF)'!I23*10^5</f>
        <v>0</v>
      </c>
      <c r="CM8" s="130">
        <f>'Raw Adj (NEAF)'!M25/'Population (NEAF)'!I24*10^5</f>
        <v>0</v>
      </c>
      <c r="CN8" s="130">
        <f>'Raw Adj (NEAF)'!M26/'Population (NEAF)'!I25*10^5</f>
        <v>0</v>
      </c>
      <c r="CO8" s="130">
        <f>'Raw Adj (NEAF)'!M27/'Population (NEAF)'!I26*10^5</f>
        <v>0</v>
      </c>
      <c r="CP8" s="130">
        <f>'Raw Adj (NEAF)'!M28/'Population (NEAF)'!I27*10^5</f>
        <v>0</v>
      </c>
      <c r="CQ8" s="130">
        <f>'Raw Adj (NEAF)'!M29/'Population (NEAF)'!I28*10^5</f>
        <v>0</v>
      </c>
      <c r="CR8" s="130">
        <f>'Raw Adj (NEAF)'!M30/'Population (NEAF)'!I29*10^5</f>
        <v>0</v>
      </c>
      <c r="CS8" s="130">
        <f>'Raw Adj (NEAF)'!M31/'Population (NEAF)'!I30*10^5</f>
        <v>0</v>
      </c>
      <c r="CT8" s="130">
        <f>'Raw Adj (NEAF)'!M32/'Population (NEAF)'!I31*10^5</f>
        <v>0</v>
      </c>
      <c r="CU8" s="130">
        <f>'Raw Adj (NEAF)'!M33/'Population (NEAF)'!I32*10^5</f>
        <v>0</v>
      </c>
      <c r="CV8" s="130">
        <f>'Raw Adj (NEAF)'!M34/'Population (NEAF)'!I33*10^5</f>
        <v>0</v>
      </c>
      <c r="CW8" s="130">
        <f>'Raw Adj (NEAF)'!M35/'Population (NEAF)'!I34*10^5</f>
        <v>0</v>
      </c>
      <c r="CX8" s="130">
        <f>'Raw Adj (NEAF)'!M36/'Population (NEAF)'!I35*10^5</f>
        <v>0</v>
      </c>
      <c r="CY8" s="130">
        <f>'Raw Adj (NEAF)'!M37/'Population (NEAF)'!I36*10^5</f>
        <v>0</v>
      </c>
      <c r="CZ8" s="130">
        <f>'Raw Adj (NEAF)'!M38/'Population (NEAF)'!I37*10^5</f>
        <v>0</v>
      </c>
      <c r="DA8" s="130">
        <f>'Raw Adj (NEAF)'!M39/'Population (NEAF)'!I38*10^5</f>
        <v>0</v>
      </c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>
        <f>'Raw Adj (NEAF)'!M54/'Population (NEAF)'!I53*10^5</f>
        <v>0</v>
      </c>
      <c r="DQ8" s="130">
        <f>'Raw Adj (NEAF)'!M55/'Population (NEAF)'!I54*10^5</f>
        <v>0</v>
      </c>
      <c r="DR8" s="130">
        <f>'Raw Adj (NEAF)'!M56/'Population (NEAF)'!I55*10^5</f>
        <v>0</v>
      </c>
      <c r="DS8" s="130">
        <f>'Raw Adj (NEAF)'!M57/'Population (NEAF)'!I56*10^5</f>
        <v>5.3430332757299581E-2</v>
      </c>
      <c r="DT8" s="130">
        <f>'Raw Adj (NEAF)'!M58/'Population (NEAF)'!I57*10^5</f>
        <v>5.2615442998111613E-2</v>
      </c>
      <c r="DU8" s="130">
        <f>'Raw Adj (NEAF)'!M59/'Population (NEAF)'!I58*10^5</f>
        <v>0</v>
      </c>
      <c r="DV8" s="130">
        <f>'Raw Adj (NEAF)'!M52/'Population (NEAF)'!I51*10^5</f>
        <v>0</v>
      </c>
      <c r="DW8" s="130">
        <f>'Raw Adj (NEAF)'!M53/'Population (NEAF)'!I52*10^5</f>
        <v>0</v>
      </c>
      <c r="DX8" s="130">
        <f>'Raw Adj (NEAF)'!M54/'Population (NEAF)'!I53*10^5</f>
        <v>0</v>
      </c>
      <c r="DY8" s="131">
        <f>'Raw Adj (NEAF)'!M55/'Population (NEAF)'!I54*10^5</f>
        <v>0</v>
      </c>
      <c r="DZ8" s="132">
        <f>'Raw Adj (NEAF)'!M56/'Population (NEAF)'!I55*10^5</f>
        <v>0</v>
      </c>
      <c r="EA8" s="132">
        <f>'Raw Adj (NEAF)'!M57/'Population (NEAF)'!I56*10^5</f>
        <v>5.3430332757299581E-2</v>
      </c>
      <c r="EB8" s="132">
        <f>'Raw Adj (NEAF)'!M58/'Population (NEAF)'!I57*10^5</f>
        <v>5.2615442998111613E-2</v>
      </c>
      <c r="EC8" s="132">
        <f>'Raw Adj (NEAF)'!M59/'Population (NEAF)'!I58*10^5</f>
        <v>0</v>
      </c>
      <c r="ED8" s="133">
        <f>'Raw Adj (NEAF)'!M60/'Population (NEAF)'!I59*10^5</f>
        <v>4.8213420924113834E-2</v>
      </c>
      <c r="EE8" s="130"/>
      <c r="EF8" s="130"/>
      <c r="EG8" s="130"/>
      <c r="EH8" s="130"/>
      <c r="EI8" s="131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</row>
    <row r="9" spans="1:173" ht="17.100000000000001" customHeight="1">
      <c r="A9" s="27">
        <v>32.5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>
        <f>'Raw Adj (NEAF)'!N12/'Population (NEAF)'!J11*10^5</f>
        <v>0</v>
      </c>
      <c r="BV9" s="130">
        <f>'Raw Adj (NEAF)'!N13/'Population (NEAF)'!J12*10^5</f>
        <v>0</v>
      </c>
      <c r="BW9" s="130">
        <f>'Raw Adj (NEAF)'!N14/'Population (NEAF)'!J13*10^5</f>
        <v>0</v>
      </c>
      <c r="BX9" s="130">
        <f>'Raw Adj (NEAF)'!N15/'Population (NEAF)'!J14*10^5</f>
        <v>0</v>
      </c>
      <c r="BY9" s="130">
        <f>'Raw Adj (NEAF)'!N16/'Population (NEAF)'!J15*10^5</f>
        <v>0.14295560183753867</v>
      </c>
      <c r="BZ9" s="130">
        <f>'Raw Adj (NEAF)'!N17/'Population (NEAF)'!J16*10^5</f>
        <v>0</v>
      </c>
      <c r="CA9" s="130">
        <f>'Raw Adj (NEAF)'!N18/'Population (NEAF)'!J17*10^5</f>
        <v>0</v>
      </c>
      <c r="CB9" s="130">
        <f>'Raw Adj (NEAF)'!N19/'Population (NEAF)'!J18*10^5</f>
        <v>0</v>
      </c>
      <c r="CC9" s="130">
        <f>'Raw Adj (NEAF)'!N20/'Population (NEAF)'!J19*10^5</f>
        <v>0.13631422896959899</v>
      </c>
      <c r="CD9" s="130">
        <f>'Raw Adj (NEAF)'!N21/'Population (NEAF)'!J20*10^5</f>
        <v>0</v>
      </c>
      <c r="CE9" s="130">
        <f>'Raw Adj (NEAF)'!N22/'Population (NEAF)'!J21*10^5</f>
        <v>0.12993616153754806</v>
      </c>
      <c r="CF9" s="130">
        <f>'Raw Adj (NEAF)'!N23/'Population (NEAF)'!J22*10^5</f>
        <v>0</v>
      </c>
      <c r="CG9" s="130">
        <f>'Raw Adj (NEAF)'!N24/'Population (NEAF)'!J23*10^5</f>
        <v>0</v>
      </c>
      <c r="CH9" s="130">
        <f>'Raw Adj (NEAF)'!N25/'Population (NEAF)'!J24*10^5</f>
        <v>0</v>
      </c>
      <c r="CI9" s="130">
        <f>'Raw Adj (NEAF)'!N26/'Population (NEAF)'!J25*10^5</f>
        <v>0</v>
      </c>
      <c r="CJ9" s="130">
        <f>'Raw Adj (NEAF)'!N27/'Population (NEAF)'!J26*10^5</f>
        <v>0</v>
      </c>
      <c r="CK9" s="130">
        <f>'Raw Adj (NEAF)'!N28/'Population (NEAF)'!J27*10^5</f>
        <v>0</v>
      </c>
      <c r="CL9" s="130">
        <f>'Raw Adj (NEAF)'!N29/'Population (NEAF)'!J28*10^5</f>
        <v>0</v>
      </c>
      <c r="CM9" s="130">
        <f>'Raw Adj (NEAF)'!N30/'Population (NEAF)'!J29*10^5</f>
        <v>0</v>
      </c>
      <c r="CN9" s="130">
        <f>'Raw Adj (NEAF)'!N31/'Population (NEAF)'!J30*10^5</f>
        <v>0</v>
      </c>
      <c r="CO9" s="130">
        <f>'Raw Adj (NEAF)'!N32/'Population (NEAF)'!J31*10^5</f>
        <v>0</v>
      </c>
      <c r="CP9" s="130">
        <f>'Raw Adj (NEAF)'!N33/'Population (NEAF)'!J32*10^5</f>
        <v>0.11951553039218954</v>
      </c>
      <c r="CQ9" s="130">
        <f>'Raw Adj (NEAF)'!N34/'Population (NEAF)'!J33*10^5</f>
        <v>0</v>
      </c>
      <c r="CR9" s="130">
        <f>'Raw Adj (NEAF)'!N35/'Population (NEAF)'!J34*10^5</f>
        <v>0.21822162039766518</v>
      </c>
      <c r="CS9" s="130">
        <f>'Raw Adj (NEAF)'!N36/'Population (NEAF)'!J35*10^5</f>
        <v>0</v>
      </c>
      <c r="CT9" s="130">
        <f>'Raw Adj (NEAF)'!N37/'Population (NEAF)'!J36*10^5</f>
        <v>0.10146870538280174</v>
      </c>
      <c r="CU9" s="130">
        <f>'Raw Adj (NEAF)'!N38/'Population (NEAF)'!J37*10^5</f>
        <v>0</v>
      </c>
      <c r="CV9" s="130">
        <f>'Raw Adj (NEAF)'!N39/'Population (NEAF)'!J38*10^5</f>
        <v>0</v>
      </c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>
        <f>'Raw Adj (NEAF)'!N54/'Population (NEAF)'!J53*10^5</f>
        <v>4.833194932609574E-2</v>
      </c>
      <c r="DL9" s="130">
        <f>'Raw Adj (NEAF)'!N55/'Population (NEAF)'!J54*10^5</f>
        <v>9.9034397320308831E-2</v>
      </c>
      <c r="DM9" s="130">
        <f>'Raw Adj (NEAF)'!N56/'Population (NEAF)'!J55*10^5</f>
        <v>4.9086362710407123E-2</v>
      </c>
      <c r="DN9" s="130">
        <f>'Raw Adj (NEAF)'!N57/'Population (NEAF)'!J56*10^5</f>
        <v>0</v>
      </c>
      <c r="DO9" s="130">
        <f>'Raw Adj (NEAF)'!N58/'Population (NEAF)'!J57*10^5</f>
        <v>4.8897651428066687E-2</v>
      </c>
      <c r="DP9" s="130">
        <f>'Raw Adj (NEAF)'!N59/'Population (NEAF)'!J58*10^5</f>
        <v>0</v>
      </c>
      <c r="DQ9" s="130">
        <f>'Raw Adj (NEAF)'!N52/'Population (NEAF)'!J51*10^5</f>
        <v>0</v>
      </c>
      <c r="DR9" s="130">
        <f>'Raw Adj (NEAF)'!N53/'Population (NEAF)'!J52*10^5</f>
        <v>0</v>
      </c>
      <c r="DS9" s="130">
        <f>'Raw Adj (NEAF)'!N54/'Population (NEAF)'!J53*10^5</f>
        <v>4.833194932609574E-2</v>
      </c>
      <c r="DT9" s="131">
        <f>'Raw Adj (NEAF)'!N55/'Population (NEAF)'!J54*10^5</f>
        <v>9.9034397320308831E-2</v>
      </c>
      <c r="DU9" s="132">
        <f>'Raw Adj (NEAF)'!N56/'Population (NEAF)'!J55*10^5</f>
        <v>4.9086362710407123E-2</v>
      </c>
      <c r="DV9" s="132">
        <f>'Raw Adj (NEAF)'!N57/'Population (NEAF)'!J56*10^5</f>
        <v>0</v>
      </c>
      <c r="DW9" s="132">
        <f>'Raw Adj (NEAF)'!N58/'Population (NEAF)'!J57*10^5</f>
        <v>4.8897651428066687E-2</v>
      </c>
      <c r="DX9" s="132">
        <f>'Raw Adj (NEAF)'!N59/'Population (NEAF)'!J58*10^5</f>
        <v>0</v>
      </c>
      <c r="DY9" s="133">
        <f>'Raw Adj (NEAF)'!N60/'Population (NEAF)'!J59*10^5</f>
        <v>4.7628086188078088E-2</v>
      </c>
      <c r="DZ9" s="130"/>
      <c r="EA9" s="130"/>
      <c r="EB9" s="130"/>
      <c r="EC9" s="130"/>
      <c r="ED9" s="131"/>
      <c r="EE9" s="130"/>
      <c r="EF9" s="130"/>
      <c r="EG9" s="130"/>
      <c r="EH9" s="130"/>
      <c r="EI9" s="131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</row>
    <row r="10" spans="1:173" ht="17.100000000000001" customHeight="1">
      <c r="A10" s="27">
        <v>37.5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>
        <f>'Raw Adj (NEAF)'!O12/'Population (NEAF)'!K11*10^5</f>
        <v>0.15694880806634784</v>
      </c>
      <c r="BQ10" s="130">
        <f>'Raw Adj (NEAF)'!O13/'Population (NEAF)'!K12*10^5</f>
        <v>0.46512934802620798</v>
      </c>
      <c r="BR10" s="130">
        <f>'Raw Adj (NEAF)'!O14/'Population (NEAF)'!K13*10^5</f>
        <v>0.30639153784131529</v>
      </c>
      <c r="BS10" s="130">
        <f>'Raw Adj (NEAF)'!O15/'Population (NEAF)'!K14*10^5</f>
        <v>0</v>
      </c>
      <c r="BT10" s="130">
        <f>'Raw Adj (NEAF)'!O16/'Population (NEAF)'!K15*10^5</f>
        <v>0.44843709206411797</v>
      </c>
      <c r="BU10" s="130">
        <f>'Raw Adj (NEAF)'!O17/'Population (NEAF)'!K16*10^5</f>
        <v>0</v>
      </c>
      <c r="BV10" s="130">
        <f>'Raw Adj (NEAF)'!O18/'Population (NEAF)'!K17*10^5</f>
        <v>0</v>
      </c>
      <c r="BW10" s="130">
        <f>'Raw Adj (NEAF)'!O19/'Population (NEAF)'!K18*10^5</f>
        <v>0.14448279935723912</v>
      </c>
      <c r="BX10" s="130">
        <f>'Raw Adj (NEAF)'!O20/'Population (NEAF)'!K19*10^5</f>
        <v>0</v>
      </c>
      <c r="BY10" s="130">
        <f>'Raw Adj (NEAF)'!O21/'Population (NEAF)'!K20*10^5</f>
        <v>0.14130057000080828</v>
      </c>
      <c r="BZ10" s="130">
        <f>'Raw Adj (NEAF)'!O22/'Population (NEAF)'!K21*10^5</f>
        <v>0.13644198091945114</v>
      </c>
      <c r="CA10" s="130">
        <f>'Raw Adj (NEAF)'!O23/'Population (NEAF)'!K22*10^5</f>
        <v>0.13420186163937323</v>
      </c>
      <c r="CB10" s="130">
        <f>'Raw Adj (NEAF)'!O24/'Population (NEAF)'!K23*10^5</f>
        <v>0</v>
      </c>
      <c r="CC10" s="130">
        <f>'Raw Adj (NEAF)'!O25/'Population (NEAF)'!K24*10^5</f>
        <v>0</v>
      </c>
      <c r="CD10" s="130">
        <f>'Raw Adj (NEAF)'!O26/'Population (NEAF)'!K25*10^5</f>
        <v>0</v>
      </c>
      <c r="CE10" s="130">
        <f>'Raw Adj (NEAF)'!O27/'Population (NEAF)'!K26*10^5</f>
        <v>0</v>
      </c>
      <c r="CF10" s="130">
        <f>'Raw Adj (NEAF)'!O28/'Population (NEAF)'!K27*10^5</f>
        <v>0.26020337791636</v>
      </c>
      <c r="CG10" s="130">
        <f>'Raw Adj (NEAF)'!O29/'Population (NEAF)'!K28*10^5</f>
        <v>0.38991400746122351</v>
      </c>
      <c r="CH10" s="130">
        <f>'Raw Adj (NEAF)'!O30/'Population (NEAF)'!K29*10^5</f>
        <v>0.12860048906026245</v>
      </c>
      <c r="CI10" s="130">
        <f>'Raw Adj (NEAF)'!O31/'Population (NEAF)'!K30*10^5</f>
        <v>0.12789467481848943</v>
      </c>
      <c r="CJ10" s="130">
        <f>'Raw Adj (NEAF)'!O32/'Population (NEAF)'!K31*10^5</f>
        <v>0</v>
      </c>
      <c r="CK10" s="130">
        <f>'Raw Adj (NEAF)'!O33/'Population (NEAF)'!K32*10^5</f>
        <v>0</v>
      </c>
      <c r="CL10" s="130">
        <f>'Raw Adj (NEAF)'!O34/'Population (NEAF)'!K33*10^5</f>
        <v>0</v>
      </c>
      <c r="CM10" s="130">
        <f>'Raw Adj (NEAF)'!O35/'Population (NEAF)'!K34*10^5</f>
        <v>0.12507838303724794</v>
      </c>
      <c r="CN10" s="130">
        <f>'Raw Adj (NEAF)'!O36/'Population (NEAF)'!K35*10^5</f>
        <v>0</v>
      </c>
      <c r="CO10" s="130">
        <f>'Raw Adj (NEAF)'!O37/'Population (NEAF)'!K36*10^5</f>
        <v>0.35516876207587667</v>
      </c>
      <c r="CP10" s="130">
        <f>'Raw Adj (NEAF)'!O38/'Population (NEAF)'!K37*10^5</f>
        <v>0</v>
      </c>
      <c r="CQ10" s="130">
        <f>'Raw Adj (NEAF)'!O39/'Population (NEAF)'!K38*10^5</f>
        <v>0.10985997226211373</v>
      </c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>
        <f>'Raw Adj (NEAF)'!O54/'Population (NEAF)'!K53*10^5</f>
        <v>0.10945293826688746</v>
      </c>
      <c r="DG10" s="130">
        <f>'Raw Adj (NEAF)'!O55/'Population (NEAF)'!K54*10^5</f>
        <v>5.2450249762803332E-2</v>
      </c>
      <c r="DH10" s="130">
        <f>'Raw Adj (NEAF)'!O56/'Population (NEAF)'!K55*10^5</f>
        <v>0.1020109961960298</v>
      </c>
      <c r="DI10" s="130">
        <f>'Raw Adj (NEAF)'!O57/'Population (NEAF)'!K56*10^5</f>
        <v>9.9676898312821657E-2</v>
      </c>
      <c r="DJ10" s="130">
        <f>'Raw Adj (NEAF)'!O58/'Population (NEAF)'!K57*10^5</f>
        <v>4.8935598736316456E-2</v>
      </c>
      <c r="DK10" s="130">
        <f>'Raw Adj (NEAF)'!O59/'Population (NEAF)'!K58*10^5</f>
        <v>0</v>
      </c>
      <c r="DL10" s="130">
        <f>'Raw Adj (NEAF)'!O52/'Population (NEAF)'!K51*10^5</f>
        <v>0</v>
      </c>
      <c r="DM10" s="130">
        <f>'Raw Adj (NEAF)'!O53/'Population (NEAF)'!K52*10^5</f>
        <v>0</v>
      </c>
      <c r="DN10" s="130">
        <f>'Raw Adj (NEAF)'!O54/'Population (NEAF)'!K53*10^5</f>
        <v>0.10945293826688746</v>
      </c>
      <c r="DO10" s="131">
        <f>'Raw Adj (NEAF)'!O55/'Population (NEAF)'!K54*10^5</f>
        <v>5.2450249762803332E-2</v>
      </c>
      <c r="DP10" s="132">
        <f>'Raw Adj (NEAF)'!O56/'Population (NEAF)'!K55*10^5</f>
        <v>0.1020109961960298</v>
      </c>
      <c r="DQ10" s="132">
        <f>'Raw Adj (NEAF)'!O57/'Population (NEAF)'!K56*10^5</f>
        <v>9.9676898312821657E-2</v>
      </c>
      <c r="DR10" s="132">
        <f>'Raw Adj (NEAF)'!O58/'Population (NEAF)'!K57*10^5</f>
        <v>4.8935598736316456E-2</v>
      </c>
      <c r="DS10" s="132">
        <f>'Raw Adj (NEAF)'!O59/'Population (NEAF)'!K58*10^5</f>
        <v>0</v>
      </c>
      <c r="DT10" s="133">
        <f>'Raw Adj (NEAF)'!O60/'Population (NEAF)'!K59*10^5</f>
        <v>9.2402958418369749E-2</v>
      </c>
      <c r="DU10" s="130"/>
      <c r="DV10" s="130"/>
      <c r="DW10" s="130"/>
      <c r="DX10" s="130"/>
      <c r="DY10" s="131"/>
      <c r="DZ10" s="130"/>
      <c r="EA10" s="130"/>
      <c r="EB10" s="130"/>
      <c r="EC10" s="130"/>
      <c r="ED10" s="131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</row>
    <row r="11" spans="1:173" ht="17.100000000000001" customHeight="1">
      <c r="A11" s="27">
        <v>42.5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>
        <f>'Raw Adj (NEAF)'!P12/'Population (NEAF)'!L11*10^5</f>
        <v>0.17730103116339416</v>
      </c>
      <c r="BL11" s="130">
        <f>'Raw Adj (NEAF)'!P13/'Population (NEAF)'!L12*10^5</f>
        <v>0.17227736981211741</v>
      </c>
      <c r="BM11" s="130">
        <f>'Raw Adj (NEAF)'!P14/'Population (NEAF)'!L13*10^5</f>
        <v>0.16912394762825286</v>
      </c>
      <c r="BN11" s="130">
        <f>'Raw Adj (NEAF)'!P15/'Population (NEAF)'!L14*10^5</f>
        <v>0.16909829313734334</v>
      </c>
      <c r="BO11" s="130">
        <f>'Raw Adj (NEAF)'!P16/'Population (NEAF)'!L15*10^5</f>
        <v>0.50516540579109259</v>
      </c>
      <c r="BP11" s="130">
        <f>'Raw Adj (NEAF)'!P17/'Population (NEAF)'!L16*10^5</f>
        <v>0.33649965910619861</v>
      </c>
      <c r="BQ11" s="130">
        <f>'Raw Adj (NEAF)'!P18/'Population (NEAF)'!L17*10^5</f>
        <v>0.16833689127013599</v>
      </c>
      <c r="BR11" s="130">
        <f>'Raw Adj (NEAF)'!P19/'Population (NEAF)'!L18*10^5</f>
        <v>0.16779794063170667</v>
      </c>
      <c r="BS11" s="130">
        <f>'Raw Adj (NEAF)'!P20/'Population (NEAF)'!L19*10^5</f>
        <v>0.16331692076967796</v>
      </c>
      <c r="BT11" s="130">
        <f>'Raw Adj (NEAF)'!P21/'Population (NEAF)'!L20*10^5</f>
        <v>0.63740411164961563</v>
      </c>
      <c r="BU11" s="130">
        <f>'Raw Adj (NEAF)'!P22/'Population (NEAF)'!L21*10^5</f>
        <v>0.45487299340587312</v>
      </c>
      <c r="BV11" s="130">
        <f>'Raw Adj (NEAF)'!P23/'Population (NEAF)'!L22*10^5</f>
        <v>0.14745228881584732</v>
      </c>
      <c r="BW11" s="130">
        <f>'Raw Adj (NEAF)'!P24/'Population (NEAF)'!L23*10^5</f>
        <v>0.28796961599288601</v>
      </c>
      <c r="BX11" s="130">
        <f>'Raw Adj (NEAF)'!P25/'Population (NEAF)'!L24*10^5</f>
        <v>0.14153197019213129</v>
      </c>
      <c r="BY11" s="130">
        <f>'Raw Adj (NEAF)'!P26/'Population (NEAF)'!L25*10^5</f>
        <v>0.14012239176440533</v>
      </c>
      <c r="BZ11" s="130">
        <f>'Raw Adj (NEAF)'!P27/'Population (NEAF)'!L26*10^5</f>
        <v>0.55518883917757633</v>
      </c>
      <c r="CA11" s="130">
        <f>'Raw Adj (NEAF)'!P28/'Population (NEAF)'!L27*10^5</f>
        <v>0.6829927285027042</v>
      </c>
      <c r="CB11" s="130">
        <f>'Raw Adj (NEAF)'!P29/'Population (NEAF)'!L28*10^5</f>
        <v>0.13515810551337487</v>
      </c>
      <c r="CC11" s="130">
        <f>'Raw Adj (NEAF)'!P30/'Population (NEAF)'!L29*10^5</f>
        <v>0.26914651081603935</v>
      </c>
      <c r="CD11" s="130">
        <f>'Raw Adj (NEAF)'!P31/'Population (NEAF)'!L30*10^5</f>
        <v>0.13348435757270369</v>
      </c>
      <c r="CE11" s="130">
        <f>'Raw Adj (NEAF)'!P32/'Population (NEAF)'!L31*10^5</f>
        <v>0.13142268066827892</v>
      </c>
      <c r="CF11" s="130">
        <f>'Raw Adj (NEAF)'!P33/'Population (NEAF)'!L32*10^5</f>
        <v>0</v>
      </c>
      <c r="CG11" s="130">
        <f>'Raw Adj (NEAF)'!P34/'Population (NEAF)'!L33*10^5</f>
        <v>0</v>
      </c>
      <c r="CH11" s="130">
        <f>'Raw Adj (NEAF)'!P35/'Population (NEAF)'!L34*10^5</f>
        <v>0.38626467026882016</v>
      </c>
      <c r="CI11" s="130">
        <f>'Raw Adj (NEAF)'!P36/'Population (NEAF)'!L35*10^5</f>
        <v>0</v>
      </c>
      <c r="CJ11" s="130">
        <f>'Raw Adj (NEAF)'!P37/'Population (NEAF)'!L36*10^5</f>
        <v>0</v>
      </c>
      <c r="CK11" s="130">
        <f>'Raw Adj (NEAF)'!P38/'Population (NEAF)'!L37*10^5</f>
        <v>0</v>
      </c>
      <c r="CL11" s="130">
        <f>'Raw Adj (NEAF)'!P39/'Population (NEAF)'!L38*10^5</f>
        <v>0.12490168908075151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>
        <f>'Raw Adj (NEAF)'!P54/'Population (NEAF)'!L53*10^5</f>
        <v>0</v>
      </c>
      <c r="DB11" s="130">
        <f>'Raw Adj (NEAF)'!P55/'Population (NEAF)'!L54*10^5</f>
        <v>0.18370325527664971</v>
      </c>
      <c r="DC11" s="130">
        <f>'Raw Adj (NEAF)'!P56/'Population (NEAF)'!L55*10^5</f>
        <v>0</v>
      </c>
      <c r="DD11" s="130">
        <f>'Raw Adj (NEAF)'!P57/'Population (NEAF)'!L56*10^5</f>
        <v>0</v>
      </c>
      <c r="DE11" s="130">
        <f>'Raw Adj (NEAF)'!P58/'Population (NEAF)'!L57*10^5</f>
        <v>5.4821770014819957E-2</v>
      </c>
      <c r="DF11" s="130">
        <f>'Raw Adj (NEAF)'!P59/'Population (NEAF)'!L58*10^5</f>
        <v>5.2734220512895856E-2</v>
      </c>
      <c r="DG11" s="130">
        <f>'Raw Adj (NEAF)'!P52/'Population (NEAF)'!L51*10^5</f>
        <v>0</v>
      </c>
      <c r="DH11" s="130">
        <f>'Raw Adj (NEAF)'!P53/'Population (NEAF)'!L52*10^5</f>
        <v>0</v>
      </c>
      <c r="DI11" s="130">
        <f>'Raw Adj (NEAF)'!P54/'Population (NEAF)'!L53*10^5</f>
        <v>0</v>
      </c>
      <c r="DJ11" s="131">
        <f>'Raw Adj (NEAF)'!P55/'Population (NEAF)'!L54*10^5</f>
        <v>0.18370325527664971</v>
      </c>
      <c r="DK11" s="132">
        <f>'Raw Adj (NEAF)'!P56/'Population (NEAF)'!L55*10^5</f>
        <v>0</v>
      </c>
      <c r="DL11" s="132">
        <f>'Raw Adj (NEAF)'!P57/'Population (NEAF)'!L56*10^5</f>
        <v>0</v>
      </c>
      <c r="DM11" s="132">
        <f>'Raw Adj (NEAF)'!P58/'Population (NEAF)'!L57*10^5</f>
        <v>5.4821770014819957E-2</v>
      </c>
      <c r="DN11" s="132">
        <f>'Raw Adj (NEAF)'!P59/'Population (NEAF)'!L58*10^5</f>
        <v>5.2734220512895856E-2</v>
      </c>
      <c r="DO11" s="133">
        <f>'Raw Adj (NEAF)'!P60/'Population (NEAF)'!L59*10^5</f>
        <v>0.25059029835236696</v>
      </c>
      <c r="DP11" s="130"/>
      <c r="DQ11" s="130"/>
      <c r="DR11" s="130"/>
      <c r="DS11" s="130"/>
      <c r="DT11" s="131"/>
      <c r="DU11" s="130"/>
      <c r="DV11" s="130"/>
      <c r="DW11" s="130"/>
      <c r="DX11" s="130"/>
      <c r="DY11" s="131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</row>
    <row r="12" spans="1:173" ht="17.100000000000001" customHeight="1">
      <c r="A12" s="27">
        <v>47.5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>
        <f>'Raw Adj (NEAF)'!Q12/'Population (NEAF)'!M11*10^5</f>
        <v>0.41094614861640527</v>
      </c>
      <c r="BG12" s="130">
        <f>'Raw Adj (NEAF)'!Q13/'Population (NEAF)'!M12*10^5</f>
        <v>0.20511238835935638</v>
      </c>
      <c r="BH12" s="130">
        <f>'Raw Adj (NEAF)'!Q14/'Population (NEAF)'!M13*10^5</f>
        <v>0.20265007567205126</v>
      </c>
      <c r="BI12" s="130">
        <f>'Raw Adj (NEAF)'!Q15/'Population (NEAF)'!M14*10^5</f>
        <v>0</v>
      </c>
      <c r="BJ12" s="130">
        <f>'Raw Adj (NEAF)'!Q16/'Population (NEAF)'!M15*10^5</f>
        <v>0.19019046015863755</v>
      </c>
      <c r="BK12" s="130">
        <f>'Raw Adj (NEAF)'!Q17/'Population (NEAF)'!M16*10^5</f>
        <v>0</v>
      </c>
      <c r="BL12" s="130">
        <f>'Raw Adj (NEAF)'!Q18/'Population (NEAF)'!M17*10^5</f>
        <v>0</v>
      </c>
      <c r="BM12" s="130">
        <f>'Raw Adj (NEAF)'!Q19/'Population (NEAF)'!M18*10^5</f>
        <v>0.52264894534982187</v>
      </c>
      <c r="BN12" s="130">
        <f>'Raw Adj (NEAF)'!Q20/'Population (NEAF)'!M19*10^5</f>
        <v>0.17393003102469198</v>
      </c>
      <c r="BO12" s="130">
        <f>'Raw Adj (NEAF)'!Q21/'Population (NEAF)'!M20*10^5</f>
        <v>0.17344471999189734</v>
      </c>
      <c r="BP12" s="130">
        <f>'Raw Adj (NEAF)'!Q22/'Population (NEAF)'!M21*10^5</f>
        <v>0.33981543040346118</v>
      </c>
      <c r="BQ12" s="130">
        <f>'Raw Adj (NEAF)'!Q23/'Population (NEAF)'!M22*10^5</f>
        <v>0</v>
      </c>
      <c r="BR12" s="130">
        <f>'Raw Adj (NEAF)'!Q24/'Population (NEAF)'!M23*10^5</f>
        <v>0.16969563687083294</v>
      </c>
      <c r="BS12" s="130">
        <f>'Raw Adj (NEAF)'!Q25/'Population (NEAF)'!M24*10^5</f>
        <v>0.33292903756613351</v>
      </c>
      <c r="BT12" s="130">
        <f>'Raw Adj (NEAF)'!Q26/'Population (NEAF)'!M25*10^5</f>
        <v>0.3254497548343967</v>
      </c>
      <c r="BU12" s="130">
        <f>'Raw Adj (NEAF)'!Q27/'Population (NEAF)'!M26*10^5</f>
        <v>0.15787920151701923</v>
      </c>
      <c r="BV12" s="130">
        <f>'Raw Adj (NEAF)'!Q28/'Population (NEAF)'!M27*10^5</f>
        <v>0.15333595303955441</v>
      </c>
      <c r="BW12" s="130">
        <f>'Raw Adj (NEAF)'!Q29/'Population (NEAF)'!M28*10^5</f>
        <v>0.14900692552305103</v>
      </c>
      <c r="BX12" s="130">
        <f>'Raw Adj (NEAF)'!Q30/'Population (NEAF)'!M29*10^5</f>
        <v>0.43504953225243109</v>
      </c>
      <c r="BY12" s="130">
        <f>'Raw Adj (NEAF)'!Q31/'Population (NEAF)'!M30*10^5</f>
        <v>0.28596633484111267</v>
      </c>
      <c r="BZ12" s="130">
        <f>'Raw Adj (NEAF)'!Q32/'Population (NEAF)'!M31*10^5</f>
        <v>0.28523832059147097</v>
      </c>
      <c r="CA12" s="130">
        <f>'Raw Adj (NEAF)'!Q33/'Population (NEAF)'!M32*10^5</f>
        <v>0.13990400684117305</v>
      </c>
      <c r="CB12" s="130">
        <f>'Raw Adj (NEAF)'!Q34/'Population (NEAF)'!M33*10^5</f>
        <v>0</v>
      </c>
      <c r="CC12" s="130">
        <f>'Raw Adj (NEAF)'!Q35/'Population (NEAF)'!M34*10^5</f>
        <v>0.13685255884401021</v>
      </c>
      <c r="CD12" s="130">
        <f>'Raw Adj (NEAF)'!Q36/'Population (NEAF)'!M35*10^5</f>
        <v>0.13496535331968054</v>
      </c>
      <c r="CE12" s="130">
        <f>'Raw Adj (NEAF)'!Q37/'Population (NEAF)'!M36*10^5</f>
        <v>0.26559153958218928</v>
      </c>
      <c r="CF12" s="130">
        <f>'Raw Adj (NEAF)'!Q38/'Population (NEAF)'!M37*10^5</f>
        <v>0.26333706145345981</v>
      </c>
      <c r="CG12" s="130">
        <f>'Raw Adj (NEAF)'!Q39/'Population (NEAF)'!M38*10^5</f>
        <v>0.26112985069487665</v>
      </c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>
        <f>'Raw Adj (NEAF)'!Q54/'Population (NEAF)'!M53*10^5</f>
        <v>9.113738121536917E-2</v>
      </c>
      <c r="CW12" s="130">
        <f>'Raw Adj (NEAF)'!Q55/'Population (NEAF)'!M54*10^5</f>
        <v>0.16447007749247317</v>
      </c>
      <c r="CX12" s="130">
        <f>'Raw Adj (NEAF)'!Q56/'Population (NEAF)'!M55*10^5</f>
        <v>0</v>
      </c>
      <c r="CY12" s="130">
        <f>'Raw Adj (NEAF)'!Q57/'Population (NEAF)'!M56*10^5</f>
        <v>0</v>
      </c>
      <c r="CZ12" s="130">
        <f>'Raw Adj (NEAF)'!Q58/'Population (NEAF)'!M57*10^5</f>
        <v>6.6747301893291644E-2</v>
      </c>
      <c r="DA12" s="130">
        <f>'Raw Adj (NEAF)'!Q59/'Population (NEAF)'!M58*10^5</f>
        <v>0.12816343021215459</v>
      </c>
      <c r="DB12" s="130">
        <f>'Raw Adj (NEAF)'!Q52/'Population (NEAF)'!M51*10^5</f>
        <v>0</v>
      </c>
      <c r="DC12" s="130">
        <f>'Raw Adj (NEAF)'!Q53/'Population (NEAF)'!M52*10^5</f>
        <v>0</v>
      </c>
      <c r="DD12" s="130">
        <f>'Raw Adj (NEAF)'!Q54/'Population (NEAF)'!M53*10^5</f>
        <v>9.113738121536917E-2</v>
      </c>
      <c r="DE12" s="131">
        <f>'Raw Adj (NEAF)'!Q55/'Population (NEAF)'!M54*10^5</f>
        <v>0.16447007749247317</v>
      </c>
      <c r="DF12" s="132">
        <f>'Raw Adj (NEAF)'!Q56/'Population (NEAF)'!M55*10^5</f>
        <v>0</v>
      </c>
      <c r="DG12" s="132">
        <f>'Raw Adj (NEAF)'!Q57/'Population (NEAF)'!M56*10^5</f>
        <v>0</v>
      </c>
      <c r="DH12" s="132">
        <f>'Raw Adj (NEAF)'!Q58/'Population (NEAF)'!M57*10^5</f>
        <v>6.6747301893291644E-2</v>
      </c>
      <c r="DI12" s="132">
        <f>'Raw Adj (NEAF)'!Q59/'Population (NEAF)'!M58*10^5</f>
        <v>0.12816343021215459</v>
      </c>
      <c r="DJ12" s="133">
        <f>'Raw Adj (NEAF)'!Q60/'Population (NEAF)'!M59*10^5</f>
        <v>0.11985262726090121</v>
      </c>
      <c r="DK12" s="130"/>
      <c r="DL12" s="130"/>
      <c r="DM12" s="130"/>
      <c r="DN12" s="130"/>
      <c r="DO12" s="131"/>
      <c r="DP12" s="130"/>
      <c r="DQ12" s="130"/>
      <c r="DR12" s="130"/>
      <c r="DS12" s="130"/>
      <c r="DT12" s="131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</row>
    <row r="13" spans="1:173" ht="17.100000000000001" customHeight="1">
      <c r="A13" s="27">
        <v>52.5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>
        <f>'Raw Adj (NEAF)'!R12/'Population (NEAF)'!N11*10^5</f>
        <v>0</v>
      </c>
      <c r="BB13" s="130">
        <f>'Raw Adj (NEAF)'!R13/'Population (NEAF)'!N12*10^5</f>
        <v>1.6059112942600164</v>
      </c>
      <c r="BC13" s="130">
        <f>'Raw Adj (NEAF)'!R14/'Population (NEAF)'!N13*10^5</f>
        <v>0.4482493562953444</v>
      </c>
      <c r="BD13" s="130">
        <f>'Raw Adj (NEAF)'!R15/'Population (NEAF)'!N14*10^5</f>
        <v>0.65724169269230259</v>
      </c>
      <c r="BE13" s="130">
        <f>'Raw Adj (NEAF)'!R16/'Population (NEAF)'!N15*10^5</f>
        <v>0.21486694916384547</v>
      </c>
      <c r="BF13" s="130">
        <f>'Raw Adj (NEAF)'!R17/'Population (NEAF)'!N16*10^5</f>
        <v>0.43098291137877193</v>
      </c>
      <c r="BG13" s="130">
        <f>'Raw Adj (NEAF)'!R18/'Population (NEAF)'!N17*10^5</f>
        <v>0.4304001863076512</v>
      </c>
      <c r="BH13" s="130">
        <f>'Raw Adj (NEAF)'!R19/'Population (NEAF)'!N18*10^5</f>
        <v>0.21120219937697465</v>
      </c>
      <c r="BI13" s="130">
        <f>'Raw Adj (NEAF)'!R20/'Population (NEAF)'!N19*10^5</f>
        <v>0.20527889527272813</v>
      </c>
      <c r="BJ13" s="130">
        <f>'Raw Adj (NEAF)'!R21/'Population (NEAF)'!N20*10^5</f>
        <v>0</v>
      </c>
      <c r="BK13" s="130">
        <f>'Raw Adj (NEAF)'!R22/'Population (NEAF)'!N21*10^5</f>
        <v>0.18895657507885155</v>
      </c>
      <c r="BL13" s="130">
        <f>'Raw Adj (NEAF)'!R23/'Population (NEAF)'!N22*10^5</f>
        <v>0.91872881919721738</v>
      </c>
      <c r="BM13" s="130">
        <f>'Raw Adj (NEAF)'!R24/'Population (NEAF)'!N23*10^5</f>
        <v>0</v>
      </c>
      <c r="BN13" s="130">
        <f>'Raw Adj (NEAF)'!R25/'Population (NEAF)'!N24*10^5</f>
        <v>0.17918168298297107</v>
      </c>
      <c r="BO13" s="130">
        <f>'Raw Adj (NEAF)'!R26/'Population (NEAF)'!N25*10^5</f>
        <v>0</v>
      </c>
      <c r="BP13" s="130">
        <f>'Raw Adj (NEAF)'!R27/'Population (NEAF)'!N26*10^5</f>
        <v>0.53107162706688005</v>
      </c>
      <c r="BQ13" s="130">
        <f>'Raw Adj (NEAF)'!R28/'Population (NEAF)'!N27*10^5</f>
        <v>0.53589628847932935</v>
      </c>
      <c r="BR13" s="130">
        <f>'Raw Adj (NEAF)'!R29/'Population (NEAF)'!N28*10^5</f>
        <v>0.35668734345010711</v>
      </c>
      <c r="BS13" s="130">
        <f>'Raw Adj (NEAF)'!R30/'Population (NEAF)'!N29*10^5</f>
        <v>0.53229408824462643</v>
      </c>
      <c r="BT13" s="130">
        <f>'Raw Adj (NEAF)'!R31/'Population (NEAF)'!N30*10^5</f>
        <v>0.52089375171999386</v>
      </c>
      <c r="BU13" s="130">
        <f>'Raw Adj (NEAF)'!R32/'Population (NEAF)'!N31*10^5</f>
        <v>0</v>
      </c>
      <c r="BV13" s="130">
        <f>'Raw Adj (NEAF)'!R33/'Population (NEAF)'!N32*10^5</f>
        <v>0</v>
      </c>
      <c r="BW13" s="130">
        <f>'Raw Adj (NEAF)'!R34/'Population (NEAF)'!N33*10^5</f>
        <v>0.31159606332405715</v>
      </c>
      <c r="BX13" s="130">
        <f>'Raw Adj (NEAF)'!R35/'Population (NEAF)'!N34*10^5</f>
        <v>0</v>
      </c>
      <c r="BY13" s="130">
        <f>'Raw Adj (NEAF)'!R36/'Population (NEAF)'!N35*10^5</f>
        <v>0.14802712738982743</v>
      </c>
      <c r="BZ13" s="130">
        <f>'Raw Adj (NEAF)'!R37/'Population (NEAF)'!N36*10^5</f>
        <v>0.58467511639563696</v>
      </c>
      <c r="CA13" s="130">
        <f>'Raw Adj (NEAF)'!R38/'Population (NEAF)'!N37*10^5</f>
        <v>0</v>
      </c>
      <c r="CB13" s="130">
        <f>'Raw Adj (NEAF)'!R39/'Population (NEAF)'!N38*10^5</f>
        <v>0.42235774209148602</v>
      </c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>
        <f>'Raw Adj (NEAF)'!R54/'Population (NEAF)'!N53*10^5</f>
        <v>0</v>
      </c>
      <c r="CR13" s="130">
        <f>'Raw Adj (NEAF)'!R55/'Population (NEAF)'!N54*10^5</f>
        <v>0.31532353705445487</v>
      </c>
      <c r="CS13" s="130">
        <f>'Raw Adj (NEAF)'!R56/'Population (NEAF)'!N55*10^5</f>
        <v>0.20203806830738325</v>
      </c>
      <c r="CT13" s="130">
        <f>'Raw Adj (NEAF)'!R57/'Population (NEAF)'!N56*10^5</f>
        <v>9.7051415302088093E-2</v>
      </c>
      <c r="CU13" s="130">
        <f>'Raw Adj (NEAF)'!R58/'Population (NEAF)'!N57*10^5</f>
        <v>9.3733651460587319E-2</v>
      </c>
      <c r="CV13" s="130">
        <f>'Raw Adj (NEAF)'!R59/'Population (NEAF)'!N58*10^5</f>
        <v>0.17527626822680872</v>
      </c>
      <c r="CW13" s="130">
        <f>'Raw Adj (NEAF)'!R52/'Population (NEAF)'!N51*10^5</f>
        <v>0</v>
      </c>
      <c r="CX13" s="130">
        <f>'Raw Adj (NEAF)'!R53/'Population (NEAF)'!N52*10^5</f>
        <v>0</v>
      </c>
      <c r="CY13" s="130">
        <f>'Raw Adj (NEAF)'!R54/'Population (NEAF)'!N53*10^5</f>
        <v>0</v>
      </c>
      <c r="CZ13" s="131">
        <f>'Raw Adj (NEAF)'!R55/'Population (NEAF)'!N54*10^5</f>
        <v>0.31532353705445487</v>
      </c>
      <c r="DA13" s="132">
        <f>'Raw Adj (NEAF)'!R56/'Population (NEAF)'!N55*10^5</f>
        <v>0.20203806830738325</v>
      </c>
      <c r="DB13" s="132">
        <f>'Raw Adj (NEAF)'!R57/'Population (NEAF)'!N56*10^5</f>
        <v>9.7051415302088093E-2</v>
      </c>
      <c r="DC13" s="132">
        <f>'Raw Adj (NEAF)'!R58/'Population (NEAF)'!N57*10^5</f>
        <v>9.3733651460587319E-2</v>
      </c>
      <c r="DD13" s="132">
        <f>'Raw Adj (NEAF)'!R59/'Population (NEAF)'!N58*10^5</f>
        <v>0.17527626822680872</v>
      </c>
      <c r="DE13" s="133">
        <f>'Raw Adj (NEAF)'!R60/'Population (NEAF)'!N59*10^5</f>
        <v>0.15794713399065227</v>
      </c>
      <c r="DF13" s="130"/>
      <c r="DG13" s="130"/>
      <c r="DH13" s="130"/>
      <c r="DI13" s="130"/>
      <c r="DJ13" s="131"/>
      <c r="DK13" s="130"/>
      <c r="DL13" s="130"/>
      <c r="DM13" s="130"/>
      <c r="DN13" s="130"/>
      <c r="DO13" s="131"/>
      <c r="DP13" s="130"/>
      <c r="DQ13" s="130"/>
      <c r="DR13" s="130"/>
      <c r="DS13" s="130"/>
      <c r="DT13" s="131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</row>
    <row r="14" spans="1:173" ht="17.100000000000001" customHeight="1">
      <c r="A14" s="27">
        <v>57.5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>
        <f>'Raw Adj (NEAF)'!S12/'Population (NEAF)'!O11*10^5</f>
        <v>0.2887190508253159</v>
      </c>
      <c r="AW14" s="130">
        <f>'Raw Adj (NEAF)'!S13/'Population (NEAF)'!O12*10^5</f>
        <v>0.28330754919667822</v>
      </c>
      <c r="AX14" s="130">
        <f>'Raw Adj (NEAF)'!S14/'Population (NEAF)'!O13*10^5</f>
        <v>0.55321359770824263</v>
      </c>
      <c r="AY14" s="130">
        <f>'Raw Adj (NEAF)'!S15/'Population (NEAF)'!O14*10^5</f>
        <v>0.27027253177052674</v>
      </c>
      <c r="AZ14" s="130">
        <f>'Raw Adj (NEAF)'!S16/'Population (NEAF)'!O15*10^5</f>
        <v>0.78702010148470014</v>
      </c>
      <c r="BA14" s="130">
        <f>'Raw Adj (NEAF)'!S17/'Population (NEAF)'!O16*10^5</f>
        <v>1.4939793450752643</v>
      </c>
      <c r="BB14" s="130">
        <f>'Raw Adj (NEAF)'!S18/'Population (NEAF)'!O17*10^5</f>
        <v>0.4767329865964971</v>
      </c>
      <c r="BC14" s="130">
        <f>'Raw Adj (NEAF)'!S19/'Population (NEAF)'!O18*10^5</f>
        <v>0</v>
      </c>
      <c r="BD14" s="130">
        <f>'Raw Adj (NEAF)'!S20/'Population (NEAF)'!O19*10^5</f>
        <v>0.92151511463377223</v>
      </c>
      <c r="BE14" s="130">
        <f>'Raw Adj (NEAF)'!S21/'Population (NEAF)'!O20*10^5</f>
        <v>0</v>
      </c>
      <c r="BF14" s="130">
        <f>'Raw Adj (NEAF)'!S22/'Population (NEAF)'!O21*10^5</f>
        <v>0</v>
      </c>
      <c r="BG14" s="130">
        <f>'Raw Adj (NEAF)'!S23/'Population (NEAF)'!O22*10^5</f>
        <v>0</v>
      </c>
      <c r="BH14" s="130">
        <f>'Raw Adj (NEAF)'!S24/'Population (NEAF)'!O23*10^5</f>
        <v>0.4463752509307034</v>
      </c>
      <c r="BI14" s="130">
        <f>'Raw Adj (NEAF)'!S25/'Population (NEAF)'!O24*10^5</f>
        <v>0.43275004586907262</v>
      </c>
      <c r="BJ14" s="130">
        <f>'Raw Adj (NEAF)'!S26/'Population (NEAF)'!O25*10^5</f>
        <v>1.0522839976993466</v>
      </c>
      <c r="BK14" s="130">
        <f>'Raw Adj (NEAF)'!S27/'Population (NEAF)'!O26*10^5</f>
        <v>0.61010189944586013</v>
      </c>
      <c r="BL14" s="130">
        <f>'Raw Adj (NEAF)'!S28/'Population (NEAF)'!O27*10^5</f>
        <v>0.59417624604627417</v>
      </c>
      <c r="BM14" s="130">
        <f>'Raw Adj (NEAF)'!S29/'Population (NEAF)'!O28*10^5</f>
        <v>0.38783977923921631</v>
      </c>
      <c r="BN14" s="130">
        <f>'Raw Adj (NEAF)'!S30/'Population (NEAF)'!O29*10^5</f>
        <v>0.38255011637864322</v>
      </c>
      <c r="BO14" s="130">
        <f>'Raw Adj (NEAF)'!S31/'Population (NEAF)'!O30*10^5</f>
        <v>0.56470996255705763</v>
      </c>
      <c r="BP14" s="130">
        <f>'Raw Adj (NEAF)'!S32/'Population (NEAF)'!O31*10^5</f>
        <v>0.56259255686056997</v>
      </c>
      <c r="BQ14" s="130">
        <f>'Raw Adj (NEAF)'!S33/'Population (NEAF)'!O32*10^5</f>
        <v>0.189337382310625</v>
      </c>
      <c r="BR14" s="130">
        <f>'Raw Adj (NEAF)'!S34/'Population (NEAF)'!O33*10^5</f>
        <v>0.37529543689146666</v>
      </c>
      <c r="BS14" s="130">
        <f>'Raw Adj (NEAF)'!S35/'Population (NEAF)'!O34*10^5</f>
        <v>0.37160182457845459</v>
      </c>
      <c r="BT14" s="130">
        <f>'Raw Adj (NEAF)'!S36/'Population (NEAF)'!O35*10^5</f>
        <v>0.36110939132160813</v>
      </c>
      <c r="BU14" s="130">
        <f>'Raw Adj (NEAF)'!S37/'Population (NEAF)'!O36*10^5</f>
        <v>0.69518950450496941</v>
      </c>
      <c r="BV14" s="130">
        <f>'Raw Adj (NEAF)'!S38/'Population (NEAF)'!O37*10^5</f>
        <v>0.67407135705810561</v>
      </c>
      <c r="BW14" s="130">
        <f>'Raw Adj (NEAF)'!S39/'Population (NEAF)'!O38*10^5</f>
        <v>0.32680718827419192</v>
      </c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>
        <f>'Raw Adj (NEAF)'!S54/'Population (NEAF)'!O53*10^5</f>
        <v>0</v>
      </c>
      <c r="CM14" s="130">
        <f>'Raw Adj (NEAF)'!S55/'Population (NEAF)'!O54*10^5</f>
        <v>0.12651301706127396</v>
      </c>
      <c r="CN14" s="130">
        <f>'Raw Adj (NEAF)'!S56/'Population (NEAF)'!O55*10^5</f>
        <v>0.12234619373257793</v>
      </c>
      <c r="CO14" s="130">
        <f>'Raw Adj (NEAF)'!S57/'Population (NEAF)'!O56*10^5</f>
        <v>0.71166188264584362</v>
      </c>
      <c r="CP14" s="130">
        <f>'Raw Adj (NEAF)'!S58/'Population (NEAF)'!O57*10^5</f>
        <v>0.57540929538342356</v>
      </c>
      <c r="CQ14" s="130">
        <f>'Raw Adj (NEAF)'!S59/'Population (NEAF)'!O58*10^5</f>
        <v>0.11031320560072232</v>
      </c>
      <c r="CR14" s="130">
        <f>'Raw Adj (NEAF)'!S52/'Population (NEAF)'!O51*10^5</f>
        <v>0</v>
      </c>
      <c r="CS14" s="130">
        <f>'Raw Adj (NEAF)'!S53/'Population (NEAF)'!O52*10^5</f>
        <v>0</v>
      </c>
      <c r="CT14" s="130">
        <f>'Raw Adj (NEAF)'!S54/'Population (NEAF)'!O53*10^5</f>
        <v>0</v>
      </c>
      <c r="CU14" s="131">
        <f>'Raw Adj (NEAF)'!S55/'Population (NEAF)'!O54*10^5</f>
        <v>0.12651301706127396</v>
      </c>
      <c r="CV14" s="132">
        <f>'Raw Adj (NEAF)'!S56/'Population (NEAF)'!O55*10^5</f>
        <v>0.12234619373257793</v>
      </c>
      <c r="CW14" s="132">
        <f>'Raw Adj (NEAF)'!S57/'Population (NEAF)'!O56*10^5</f>
        <v>0.71166188264584362</v>
      </c>
      <c r="CX14" s="132">
        <f>'Raw Adj (NEAF)'!S58/'Population (NEAF)'!O57*10^5</f>
        <v>0.57540929538342356</v>
      </c>
      <c r="CY14" s="132">
        <f>'Raw Adj (NEAF)'!S59/'Population (NEAF)'!O58*10^5</f>
        <v>0.11031320560072232</v>
      </c>
      <c r="CZ14" s="133">
        <f>'Raw Adj (NEAF)'!S60/'Population (NEAF)'!O59*10^5</f>
        <v>0.1043653543259382</v>
      </c>
      <c r="DA14" s="130"/>
      <c r="DB14" s="130"/>
      <c r="DC14" s="130"/>
      <c r="DD14" s="130"/>
      <c r="DE14" s="131"/>
      <c r="DF14" s="130"/>
      <c r="DG14" s="130"/>
      <c r="DH14" s="130"/>
      <c r="DI14" s="130"/>
      <c r="DJ14" s="131"/>
      <c r="DK14" s="130"/>
      <c r="DL14" s="130"/>
      <c r="DM14" s="130"/>
      <c r="DN14" s="130"/>
      <c r="DO14" s="131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</row>
    <row r="15" spans="1:173" ht="17.100000000000001" customHeight="1">
      <c r="A15" s="27">
        <v>62.5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>
        <f>'Raw Adj (NEAF)'!T12/'Population (NEAF)'!P11*10^5</f>
        <v>0.78689794718920325</v>
      </c>
      <c r="AR15" s="130">
        <f>'Raw Adj (NEAF)'!T13/'Population (NEAF)'!P12*10^5</f>
        <v>0.37773800694363635</v>
      </c>
      <c r="AS15" s="130">
        <f>'Raw Adj (NEAF)'!T14/'Population (NEAF)'!P13*10^5</f>
        <v>0.35960500200391854</v>
      </c>
      <c r="AT15" s="130">
        <f>'Raw Adj (NEAF)'!T15/'Population (NEAF)'!P14*10^5</f>
        <v>0.34277896861285384</v>
      </c>
      <c r="AU15" s="130">
        <f>'Raw Adj (NEAF)'!T16/'Population (NEAF)'!P15*10^5</f>
        <v>0.32667664629365489</v>
      </c>
      <c r="AV15" s="130">
        <f>'Raw Adj (NEAF)'!T17/'Population (NEAF)'!P16*10^5</f>
        <v>0</v>
      </c>
      <c r="AW15" s="130">
        <f>'Raw Adj (NEAF)'!T18/'Population (NEAF)'!P17*10^5</f>
        <v>0.60793592488245829</v>
      </c>
      <c r="AX15" s="130">
        <f>'Raw Adj (NEAF)'!T19/'Population (NEAF)'!P18*10^5</f>
        <v>0.29821277025581783</v>
      </c>
      <c r="AY15" s="130">
        <f>'Raw Adj (NEAF)'!T20/'Population (NEAF)'!P19*10^5</f>
        <v>0.8769902639046151</v>
      </c>
      <c r="AZ15" s="130">
        <f>'Raw Adj (NEAF)'!T21/'Population (NEAF)'!P20*10^5</f>
        <v>0.28637486657308042</v>
      </c>
      <c r="BA15" s="130">
        <f>'Raw Adj (NEAF)'!T22/'Population (NEAF)'!P21*10^5</f>
        <v>0.54599604621997588</v>
      </c>
      <c r="BB15" s="130">
        <f>'Raw Adj (NEAF)'!T23/'Population (NEAF)'!P22*10^5</f>
        <v>0.78417177893810264</v>
      </c>
      <c r="BC15" s="130">
        <f>'Raw Adj (NEAF)'!T24/'Population (NEAF)'!P23*10^5</f>
        <v>0.51588478322686593</v>
      </c>
      <c r="BD15" s="130">
        <f>'Raw Adj (NEAF)'!T25/'Population (NEAF)'!P24*10^5</f>
        <v>0</v>
      </c>
      <c r="BE15" s="130">
        <f>'Raw Adj (NEAF)'!T26/'Population (NEAF)'!P25*10^5</f>
        <v>0</v>
      </c>
      <c r="BF15" s="130">
        <f>'Raw Adj (NEAF)'!T27/'Population (NEAF)'!P26*10^5</f>
        <v>1.0309123598839043</v>
      </c>
      <c r="BG15" s="130">
        <f>'Raw Adj (NEAF)'!T28/'Population (NEAF)'!P27*10^5</f>
        <v>0.77001779186695352</v>
      </c>
      <c r="BH15" s="130">
        <f>'Raw Adj (NEAF)'!T29/'Population (NEAF)'!P28*10^5</f>
        <v>0.24899532562144258</v>
      </c>
      <c r="BI15" s="130">
        <f>'Raw Adj (NEAF)'!T30/'Population (NEAF)'!P29*10^5</f>
        <v>0</v>
      </c>
      <c r="BJ15" s="130">
        <f>'Raw Adj (NEAF)'!T31/'Population (NEAF)'!P30*10^5</f>
        <v>0.46939914956131268</v>
      </c>
      <c r="BK15" s="130">
        <f>'Raw Adj (NEAF)'!T32/'Population (NEAF)'!P31*10^5</f>
        <v>0.89883567625615712</v>
      </c>
      <c r="BL15" s="130">
        <f>'Raw Adj (NEAF)'!T33/'Population (NEAF)'!P32*10^5</f>
        <v>0.87265265550047855</v>
      </c>
      <c r="BM15" s="130">
        <f>'Raw Adj (NEAF)'!T34/'Population (NEAF)'!P33*10^5</f>
        <v>0.42654605730466572</v>
      </c>
      <c r="BN15" s="130">
        <f>'Raw Adj (NEAF)'!T35/'Population (NEAF)'!P34*10^5</f>
        <v>0</v>
      </c>
      <c r="BO15" s="130">
        <f>'Raw Adj (NEAF)'!T36/'Population (NEAF)'!P35*10^5</f>
        <v>0.20340588512543784</v>
      </c>
      <c r="BP15" s="130">
        <f>'Raw Adj (NEAF)'!T37/'Population (NEAF)'!P36*10^5</f>
        <v>0.40122472651085</v>
      </c>
      <c r="BQ15" s="130">
        <f>'Raw Adj (NEAF)'!T38/'Population (NEAF)'!P37*10^5</f>
        <v>0</v>
      </c>
      <c r="BR15" s="130">
        <f>'Raw Adj (NEAF)'!T39/'Population (NEAF)'!P38*10^5</f>
        <v>0.19613215632100733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>
        <f>'Raw Adj (NEAF)'!T54/'Population (NEAF)'!P53*10^5</f>
        <v>0.13696839831457033</v>
      </c>
      <c r="CH15" s="130">
        <f>'Raw Adj (NEAF)'!T55/'Population (NEAF)'!P54*10^5</f>
        <v>0.41680629686002163</v>
      </c>
      <c r="CI15" s="130">
        <f>'Raw Adj (NEAF)'!T56/'Population (NEAF)'!P55*10^5</f>
        <v>0.41393006361660556</v>
      </c>
      <c r="CJ15" s="130">
        <f>'Raw Adj (NEAF)'!T57/'Population (NEAF)'!P56*10^5</f>
        <v>0</v>
      </c>
      <c r="CK15" s="130">
        <f>'Raw Adj (NEAF)'!T58/'Population (NEAF)'!P57*10^5</f>
        <v>0.1346119127835356</v>
      </c>
      <c r="CL15" s="130">
        <f>'Raw Adj (NEAF)'!T59/'Population (NEAF)'!P58*10^5</f>
        <v>0.13207494659489696</v>
      </c>
      <c r="CM15" s="130">
        <f>'Raw Adj (NEAF)'!T52/'Population (NEAF)'!P51*10^5</f>
        <v>0</v>
      </c>
      <c r="CN15" s="130">
        <f>'Raw Adj (NEAF)'!T53/'Population (NEAF)'!P52*10^5</f>
        <v>0</v>
      </c>
      <c r="CO15" s="130">
        <f>'Raw Adj (NEAF)'!T54/'Population (NEAF)'!P53*10^5</f>
        <v>0.13696839831457033</v>
      </c>
      <c r="CP15" s="131">
        <f>'Raw Adj (NEAF)'!T55/'Population (NEAF)'!P54*10^5</f>
        <v>0.41680629686002163</v>
      </c>
      <c r="CQ15" s="132">
        <f>'Raw Adj (NEAF)'!T56/'Population (NEAF)'!P55*10^5</f>
        <v>0.41393006361660556</v>
      </c>
      <c r="CR15" s="132">
        <f>'Raw Adj (NEAF)'!T57/'Population (NEAF)'!P56*10^5</f>
        <v>0</v>
      </c>
      <c r="CS15" s="132">
        <f>'Raw Adj (NEAF)'!T58/'Population (NEAF)'!P57*10^5</f>
        <v>0.1346119127835356</v>
      </c>
      <c r="CT15" s="132">
        <f>'Raw Adj (NEAF)'!T59/'Population (NEAF)'!P58*10^5</f>
        <v>0.13207494659489696</v>
      </c>
      <c r="CU15" s="133">
        <f>'Raw Adj (NEAF)'!T60/'Population (NEAF)'!P59*10^5</f>
        <v>0.25383942012007271</v>
      </c>
      <c r="CV15" s="130"/>
      <c r="CW15" s="130"/>
      <c r="CX15" s="130"/>
      <c r="CY15" s="130"/>
      <c r="CZ15" s="131"/>
      <c r="DA15" s="130"/>
      <c r="DB15" s="130"/>
      <c r="DC15" s="130"/>
      <c r="DD15" s="130"/>
      <c r="DE15" s="131"/>
      <c r="DF15" s="130"/>
      <c r="DG15" s="130"/>
      <c r="DH15" s="130"/>
      <c r="DI15" s="130"/>
      <c r="DJ15" s="131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</row>
    <row r="16" spans="1:173" ht="17.100000000000001" customHeight="1">
      <c r="A16" s="27">
        <v>67.5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>
        <f>'Raw Adj (NEAF)'!U12/'Population (NEAF)'!Q11*10^5</f>
        <v>1.0060226458294848</v>
      </c>
      <c r="AM16" s="130">
        <f>'Raw Adj (NEAF)'!U13/'Population (NEAF)'!Q12*10^5</f>
        <v>0.48565494615878124</v>
      </c>
      <c r="AN16" s="130">
        <f>'Raw Adj (NEAF)'!U14/'Population (NEAF)'!Q13*10^5</f>
        <v>0.95005436966254975</v>
      </c>
      <c r="AO16" s="130">
        <f>'Raw Adj (NEAF)'!U15/'Population (NEAF)'!Q14*10^5</f>
        <v>0.46649416193304016</v>
      </c>
      <c r="AP16" s="130">
        <f>'Raw Adj (NEAF)'!U16/'Population (NEAF)'!Q15*10^5</f>
        <v>0.45597446381817031</v>
      </c>
      <c r="AQ16" s="130">
        <f>'Raw Adj (NEAF)'!U17/'Population (NEAF)'!Q16*10^5</f>
        <v>1.3392207196685353</v>
      </c>
      <c r="AR16" s="130">
        <f>'Raw Adj (NEAF)'!U18/'Population (NEAF)'!Q17*10^5</f>
        <v>0</v>
      </c>
      <c r="AS16" s="130">
        <f>'Raw Adj (NEAF)'!U19/'Population (NEAF)'!Q18*10^5</f>
        <v>0.41532725101871132</v>
      </c>
      <c r="AT16" s="130">
        <f>'Raw Adj (NEAF)'!U20/'Population (NEAF)'!Q19*10^5</f>
        <v>0</v>
      </c>
      <c r="AU16" s="130">
        <f>'Raw Adj (NEAF)'!U21/'Population (NEAF)'!Q20*10^5</f>
        <v>0.37888143530110718</v>
      </c>
      <c r="AV16" s="130">
        <f>'Raw Adj (NEAF)'!U22/'Population (NEAF)'!Q21*10^5</f>
        <v>0.36708805435952679</v>
      </c>
      <c r="AW16" s="130">
        <f>'Raw Adj (NEAF)'!U23/'Population (NEAF)'!Q22*10^5</f>
        <v>0.71061229926603042</v>
      </c>
      <c r="AX16" s="130">
        <f>'Raw Adj (NEAF)'!U24/'Population (NEAF)'!Q23*10^5</f>
        <v>0.34910141331593458</v>
      </c>
      <c r="AY16" s="130">
        <f>'Raw Adj (NEAF)'!U25/'Population (NEAF)'!Q24*10^5</f>
        <v>1.0395063426112638</v>
      </c>
      <c r="AZ16" s="130">
        <f>'Raw Adj (NEAF)'!U26/'Population (NEAF)'!Q25*10^5</f>
        <v>1.0177468201562638</v>
      </c>
      <c r="BA16" s="130">
        <f>'Raw Adj (NEAF)'!U27/'Population (NEAF)'!Q26*10^5</f>
        <v>0.32144808188172247</v>
      </c>
      <c r="BB16" s="130">
        <f>'Raw Adj (NEAF)'!U28/'Population (NEAF)'!Q27*10^5</f>
        <v>0.9275711345121318</v>
      </c>
      <c r="BC16" s="130">
        <f>'Raw Adj (NEAF)'!U29/'Population (NEAF)'!Q28*10^5</f>
        <v>1.8403290281125766</v>
      </c>
      <c r="BD16" s="130">
        <f>'Raw Adj (NEAF)'!U30/'Population (NEAF)'!Q29*10^5</f>
        <v>0.91091815081174687</v>
      </c>
      <c r="BE16" s="130">
        <f>'Raw Adj (NEAF)'!U31/'Population (NEAF)'!Q30*10^5</f>
        <v>0</v>
      </c>
      <c r="BF16" s="130">
        <f>'Raw Adj (NEAF)'!U32/'Population (NEAF)'!Q31*10^5</f>
        <v>1.2510511934076847</v>
      </c>
      <c r="BG16" s="130">
        <f>'Raw Adj (NEAF)'!U33/'Population (NEAF)'!Q32*10^5</f>
        <v>0.89912955996036203</v>
      </c>
      <c r="BH16" s="130">
        <f>'Raw Adj (NEAF)'!U34/'Population (NEAF)'!Q33*10^5</f>
        <v>1.712695722273047</v>
      </c>
      <c r="BI16" s="130">
        <f>'Raw Adj (NEAF)'!U35/'Population (NEAF)'!Q34*10^5</f>
        <v>0.54884147633558433</v>
      </c>
      <c r="BJ16" s="130">
        <f>'Raw Adj (NEAF)'!U36/'Population (NEAF)'!Q35*10^5</f>
        <v>1.0578411351442096</v>
      </c>
      <c r="BK16" s="130">
        <f>'Raw Adj (NEAF)'!U37/'Population (NEAF)'!Q36*10^5</f>
        <v>0.50560361846716984</v>
      </c>
      <c r="BL16" s="130">
        <f>'Raw Adj (NEAF)'!U38/'Population (NEAF)'!Q37*10^5</f>
        <v>0</v>
      </c>
      <c r="BM16" s="130">
        <f>'Raw Adj (NEAF)'!U39/'Population (NEAF)'!Q38*10^5</f>
        <v>0.2376923220811635</v>
      </c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>
        <f>'Raw Adj (NEAF)'!U54/'Population (NEAF)'!Q53*10^5</f>
        <v>0.45728970965535209</v>
      </c>
      <c r="CC16" s="130">
        <f>'Raw Adj (NEAF)'!U55/'Population (NEAF)'!Q54*10^5</f>
        <v>0.62465324116944676</v>
      </c>
      <c r="CD16" s="130">
        <f>'Raw Adj (NEAF)'!U56/'Population (NEAF)'!Q55*10^5</f>
        <v>0.45810731700580143</v>
      </c>
      <c r="CE16" s="130">
        <f>'Raw Adj (NEAF)'!U57/'Population (NEAF)'!Q56*10^5</f>
        <v>0.1494830134470137</v>
      </c>
      <c r="CF16" s="130">
        <f>'Raw Adj (NEAF)'!U58/'Population (NEAF)'!Q57*10^5</f>
        <v>0.29371611403424625</v>
      </c>
      <c r="CG16" s="130">
        <f>'Raw Adj (NEAF)'!U59/'Population (NEAF)'!Q58*10^5</f>
        <v>0.72534010206236377</v>
      </c>
      <c r="CH16" s="130">
        <f>'Raw Adj (NEAF)'!U52/'Population (NEAF)'!Q51*10^5</f>
        <v>0</v>
      </c>
      <c r="CI16" s="131">
        <f>'Raw Adj (NEAF)'!U53/'Population (NEAF)'!Q52*10^5</f>
        <v>0</v>
      </c>
      <c r="CJ16" s="131">
        <f>'Raw Adj (NEAF)'!U54/'Population (NEAF)'!Q53*10^5</f>
        <v>0.45728970965535209</v>
      </c>
      <c r="CK16" s="131">
        <f>'Raw Adj (NEAF)'!U55/'Population (NEAF)'!Q54*10^5</f>
        <v>0.62465324116944676</v>
      </c>
      <c r="CL16" s="133">
        <f>'Raw Adj (NEAF)'!U56/'Population (NEAF)'!Q55*10^5</f>
        <v>0.45810731700580143</v>
      </c>
      <c r="CM16" s="133">
        <f>'Raw Adj (NEAF)'!U57/'Population (NEAF)'!Q56*10^5</f>
        <v>0.1494830134470137</v>
      </c>
      <c r="CN16" s="133">
        <f>'Raw Adj (NEAF)'!U58/'Population (NEAF)'!Q57*10^5</f>
        <v>0.29371611403424625</v>
      </c>
      <c r="CO16" s="133">
        <f>'Raw Adj (NEAF)'!U59/'Population (NEAF)'!Q58*10^5</f>
        <v>0.72534010206236377</v>
      </c>
      <c r="CP16" s="133">
        <f>'Raw Adj (NEAF)'!U60/'Population (NEAF)'!Q59*10^5</f>
        <v>0.87059701108005139</v>
      </c>
      <c r="CQ16" s="130"/>
      <c r="CR16" s="130"/>
      <c r="CS16" s="130"/>
      <c r="CT16" s="130"/>
      <c r="CU16" s="131"/>
      <c r="CV16" s="130"/>
      <c r="CW16" s="130"/>
      <c r="CX16" s="130"/>
      <c r="CY16" s="130"/>
      <c r="CZ16" s="131"/>
      <c r="DA16" s="130"/>
      <c r="DB16" s="130"/>
      <c r="DC16" s="130"/>
      <c r="DD16" s="130"/>
      <c r="DE16" s="131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</row>
    <row r="17" spans="1:173" ht="17.100000000000001" customHeight="1">
      <c r="A17" s="27">
        <v>72.5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>
        <f>'Raw Adj (NEAF)'!V12/'Population (NEAF)'!R11*10^5</f>
        <v>1.5763560879207117</v>
      </c>
      <c r="AH17" s="130">
        <f>'Raw Adj (NEAF)'!V13/'Population (NEAF)'!R12*10^5</f>
        <v>0.7557079267620006</v>
      </c>
      <c r="AI17" s="130">
        <f>'Raw Adj (NEAF)'!V14/'Population (NEAF)'!R13*10^5</f>
        <v>0.72033453327505859</v>
      </c>
      <c r="AJ17" s="130">
        <f>'Raw Adj (NEAF)'!V15/'Population (NEAF)'!R14*10^5</f>
        <v>0</v>
      </c>
      <c r="AK17" s="130">
        <f>'Raw Adj (NEAF)'!V16/'Population (NEAF)'!R15*10^5</f>
        <v>0.65445458441008864</v>
      </c>
      <c r="AL17" s="130">
        <f>'Raw Adj (NEAF)'!V17/'Population (NEAF)'!R16*10^5</f>
        <v>0.63360750918447684</v>
      </c>
      <c r="AM17" s="130">
        <f>'Raw Adj (NEAF)'!V18/'Population (NEAF)'!R17*10^5</f>
        <v>1.8496649365781443</v>
      </c>
      <c r="AN17" s="130">
        <f>'Raw Adj (NEAF)'!V19/'Population (NEAF)'!R18*10^5</f>
        <v>0.60949348770866096</v>
      </c>
      <c r="AO17" s="130">
        <f>'Raw Adj (NEAF)'!V20/'Population (NEAF)'!R19*10^5</f>
        <v>1.8007216925774858</v>
      </c>
      <c r="AP17" s="130">
        <f>'Raw Adj (NEAF)'!V21/'Population (NEAF)'!R20*10^5</f>
        <v>0</v>
      </c>
      <c r="AQ17" s="130">
        <f>'Raw Adj (NEAF)'!V22/'Population (NEAF)'!R21*10^5</f>
        <v>1.7122962683230618</v>
      </c>
      <c r="AR17" s="130">
        <f>'Raw Adj (NEAF)'!V23/'Population (NEAF)'!R22*10^5</f>
        <v>0</v>
      </c>
      <c r="AS17" s="130">
        <f>'Raw Adj (NEAF)'!V24/'Population (NEAF)'!R23*10^5</f>
        <v>0.5135068810027188</v>
      </c>
      <c r="AT17" s="130">
        <f>'Raw Adj (NEAF)'!V25/'Population (NEAF)'!R24*10^5</f>
        <v>0.97530507402140121</v>
      </c>
      <c r="AU17" s="130">
        <f>'Raw Adj (NEAF)'!V26/'Population (NEAF)'!R25*10^5</f>
        <v>1.8600061494638267</v>
      </c>
      <c r="AV17" s="130">
        <f>'Raw Adj (NEAF)'!V27/'Population (NEAF)'!R26*10^5</f>
        <v>0.44598614808546067</v>
      </c>
      <c r="AW17" s="130">
        <f>'Raw Adj (NEAF)'!V28/'Population (NEAF)'!R27*10^5</f>
        <v>0.86705982480598298</v>
      </c>
      <c r="AX17" s="130">
        <f>'Raw Adj (NEAF)'!V29/'Population (NEAF)'!R28*10^5</f>
        <v>0.42625397302020684</v>
      </c>
      <c r="AY17" s="130">
        <f>'Raw Adj (NEAF)'!V30/'Population (NEAF)'!R29*10^5</f>
        <v>0.4260350231799559</v>
      </c>
      <c r="AZ17" s="130">
        <f>'Raw Adj (NEAF)'!V31/'Population (NEAF)'!R30*10^5</f>
        <v>0.83667716688044669</v>
      </c>
      <c r="BA17" s="130">
        <f>'Raw Adj (NEAF)'!V32/'Population (NEAF)'!R31*10^5</f>
        <v>0.79012731071991427</v>
      </c>
      <c r="BB17" s="130">
        <f>'Raw Adj (NEAF)'!V33/'Population (NEAF)'!R32*10^5</f>
        <v>0</v>
      </c>
      <c r="BC17" s="130">
        <f>'Raw Adj (NEAF)'!V34/'Population (NEAF)'!R33*10^5</f>
        <v>2.2757981086365437</v>
      </c>
      <c r="BD17" s="130">
        <f>'Raw Adj (NEAF)'!V35/'Population (NEAF)'!R34*10^5</f>
        <v>1.4831242287482229</v>
      </c>
      <c r="BE17" s="130">
        <f>'Raw Adj (NEAF)'!V36/'Population (NEAF)'!R35*10^5</f>
        <v>1.4534837899027049</v>
      </c>
      <c r="BF17" s="130">
        <f>'Raw Adj (NEAF)'!V37/'Population (NEAF)'!R36*10^5</f>
        <v>0.71689394638680848</v>
      </c>
      <c r="BG17" s="130">
        <f>'Raw Adj (NEAF)'!V38/'Population (NEAF)'!R37*10^5</f>
        <v>0</v>
      </c>
      <c r="BH17" s="130">
        <f>'Raw Adj (NEAF)'!V39/'Population (NEAF)'!R38*10^5</f>
        <v>0.98079753567741057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>
        <f>'Raw Adj (NEAF)'!V54/'Population (NEAF)'!R53*10^5</f>
        <v>0.41423640829406921</v>
      </c>
      <c r="BX17" s="130">
        <f>'Raw Adj (NEAF)'!V55/'Population (NEAF)'!R54*10^5</f>
        <v>0</v>
      </c>
      <c r="BY17" s="130">
        <f>'Raw Adj (NEAF)'!V56/'Population (NEAF)'!R55*10^5</f>
        <v>0.79147883289307364</v>
      </c>
      <c r="BZ17" s="130">
        <f>'Raw Adj (NEAF)'!V57/'Population (NEAF)'!R56*10^5</f>
        <v>0.58381475720220299</v>
      </c>
      <c r="CA17" s="130">
        <f>'Raw Adj (NEAF)'!V58/'Population (NEAF)'!R57*10^5</f>
        <v>1.1461897367873271</v>
      </c>
      <c r="CB17" s="130">
        <f>'Raw Adj (NEAF)'!V59/'Population (NEAF)'!R58*10^5</f>
        <v>0.56129140252784926</v>
      </c>
      <c r="CC17" s="130">
        <f>'Raw Adj (NEAF)'!V52/'Population (NEAF)'!R51*10^5</f>
        <v>0</v>
      </c>
      <c r="CD17" s="130">
        <f>'Raw Adj (NEAF)'!V53/'Population (NEAF)'!R52*10^5</f>
        <v>0</v>
      </c>
      <c r="CE17" s="131">
        <f>'Raw Adj (NEAF)'!V54/'Population (NEAF)'!R53*10^5</f>
        <v>0.41423640829406921</v>
      </c>
      <c r="CF17" s="131">
        <f>'Raw Adj (NEAF)'!V55/'Population (NEAF)'!R54*10^5</f>
        <v>0</v>
      </c>
      <c r="CG17" s="133">
        <f>'Raw Adj (NEAF)'!V56/'Population (NEAF)'!R55*10^5</f>
        <v>0.79147883289307364</v>
      </c>
      <c r="CH17" s="133">
        <f>'Raw Adj (NEAF)'!V57/'Population (NEAF)'!R56*10^5</f>
        <v>0.58381475720220299</v>
      </c>
      <c r="CI17" s="133">
        <f>'Raw Adj (NEAF)'!V58/'Population (NEAF)'!R57*10^5</f>
        <v>1.1461897367873271</v>
      </c>
      <c r="CJ17" s="133">
        <f>'Raw Adj (NEAF)'!V59/'Population (NEAF)'!R58*10^5</f>
        <v>0.56129140252784926</v>
      </c>
      <c r="CK17" s="133">
        <f>'Raw Adj (NEAF)'!V60/'Population (NEAF)'!R59*10^5</f>
        <v>0.35743047536273226</v>
      </c>
      <c r="CL17" s="130"/>
      <c r="CM17" s="130"/>
      <c r="CN17" s="130"/>
      <c r="CO17" s="130"/>
      <c r="CP17" s="131"/>
      <c r="CQ17" s="130"/>
      <c r="CR17" s="130"/>
      <c r="CS17" s="130"/>
      <c r="CT17" s="130"/>
      <c r="CU17" s="131"/>
      <c r="CV17" s="130"/>
      <c r="CW17" s="130"/>
      <c r="CX17" s="130"/>
      <c r="CY17" s="130"/>
      <c r="CZ17" s="131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</row>
    <row r="18" spans="1:173" ht="17.100000000000001" customHeight="1">
      <c r="A18" s="27">
        <v>77.5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>
        <f>'Raw Adj (NEAF)'!W12/'Population (NEAF)'!S11*10^5</f>
        <v>1.3381839909417397</v>
      </c>
      <c r="AC18" s="130">
        <f>'Raw Adj (NEAF)'!W13/'Population (NEAF)'!S12*10^5</f>
        <v>0</v>
      </c>
      <c r="AD18" s="130">
        <f>'Raw Adj (NEAF)'!W14/'Population (NEAF)'!S13*10^5</f>
        <v>0</v>
      </c>
      <c r="AE18" s="130">
        <f>'Raw Adj (NEAF)'!W15/'Population (NEAF)'!S14*10^5</f>
        <v>0</v>
      </c>
      <c r="AF18" s="130">
        <f>'Raw Adj (NEAF)'!W16/'Population (NEAF)'!S15*10^5</f>
        <v>0</v>
      </c>
      <c r="AG18" s="130">
        <f>'Raw Adj (NEAF)'!W17/'Population (NEAF)'!S16*10^5</f>
        <v>1.2041328266393525</v>
      </c>
      <c r="AH18" s="130">
        <f>'Raw Adj (NEAF)'!W18/'Population (NEAF)'!S17*10^5</f>
        <v>0</v>
      </c>
      <c r="AI18" s="130">
        <f>'Raw Adj (NEAF)'!W19/'Population (NEAF)'!S18*10^5</f>
        <v>0</v>
      </c>
      <c r="AJ18" s="130">
        <f>'Raw Adj (NEAF)'!W20/'Population (NEAF)'!S19*10^5</f>
        <v>0</v>
      </c>
      <c r="AK18" s="130">
        <f>'Raw Adj (NEAF)'!W21/'Population (NEAF)'!S20*10^5</f>
        <v>1.9769575118786249</v>
      </c>
      <c r="AL18" s="130">
        <f>'Raw Adj (NEAF)'!W22/'Population (NEAF)'!S21*10^5</f>
        <v>0.93171230404388306</v>
      </c>
      <c r="AM18" s="130">
        <f>'Raw Adj (NEAF)'!W23/'Population (NEAF)'!S22*10^5</f>
        <v>1.75938699637916</v>
      </c>
      <c r="AN18" s="130">
        <f>'Raw Adj (NEAF)'!W24/'Population (NEAF)'!S23*10^5</f>
        <v>1.7043697371812885</v>
      </c>
      <c r="AO18" s="130">
        <f>'Raw Adj (NEAF)'!W25/'Population (NEAF)'!S24*10^5</f>
        <v>0.82309234260422559</v>
      </c>
      <c r="AP18" s="130">
        <f>'Raw Adj (NEAF)'!W26/'Population (NEAF)'!S25*10^5</f>
        <v>0.7789381308528841</v>
      </c>
      <c r="AQ18" s="130">
        <f>'Raw Adj (NEAF)'!W27/'Population (NEAF)'!S26*10^5</f>
        <v>1.4700551680791081</v>
      </c>
      <c r="AR18" s="130">
        <f>'Raw Adj (NEAF)'!W28/'Population (NEAF)'!S27*10^5</f>
        <v>1.3937909753721405</v>
      </c>
      <c r="AS18" s="130">
        <f>'Raw Adj (NEAF)'!W29/'Population (NEAF)'!S28*10^5</f>
        <v>0</v>
      </c>
      <c r="AT18" s="130">
        <f>'Raw Adj (NEAF)'!W30/'Population (NEAF)'!S29*10^5</f>
        <v>1.2259341108354218</v>
      </c>
      <c r="AU18" s="130">
        <f>'Raw Adj (NEAF)'!W31/'Population (NEAF)'!S30*10^5</f>
        <v>0</v>
      </c>
      <c r="AV18" s="130">
        <f>'Raw Adj (NEAF)'!W32/'Population (NEAF)'!S31*10^5</f>
        <v>0</v>
      </c>
      <c r="AW18" s="130">
        <f>'Raw Adj (NEAF)'!W33/'Population (NEAF)'!S32*10^5</f>
        <v>0</v>
      </c>
      <c r="AX18" s="130">
        <f>'Raw Adj (NEAF)'!W34/'Population (NEAF)'!S33*10^5</f>
        <v>1.1016635167836997</v>
      </c>
      <c r="AY18" s="130">
        <f>'Raw Adj (NEAF)'!W35/'Population (NEAF)'!S34*10^5</f>
        <v>1.0980739771669368</v>
      </c>
      <c r="AZ18" s="130">
        <f>'Raw Adj (NEAF)'!W36/'Population (NEAF)'!S35*10^5</f>
        <v>1.0698399267286469</v>
      </c>
      <c r="BA18" s="130">
        <f>'Raw Adj (NEAF)'!W37/'Population (NEAF)'!S36*10^5</f>
        <v>1.5206223626630222</v>
      </c>
      <c r="BB18" s="130">
        <f>'Raw Adj (NEAF)'!W38/'Population (NEAF)'!S37*10^5</f>
        <v>0.97401516282357781</v>
      </c>
      <c r="BC18" s="130">
        <f>'Raw Adj (NEAF)'!W39/'Population (NEAF)'!S38*10^5</f>
        <v>0.47424690834135075</v>
      </c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f>'Raw Adj (NEAF)'!W54/'Population (NEAF)'!S53*10^5</f>
        <v>0.55194573961345872</v>
      </c>
      <c r="BS18" s="130">
        <f>'Raw Adj (NEAF)'!W55/'Population (NEAF)'!S54*10^5</f>
        <v>0.56473746429110638</v>
      </c>
      <c r="BT18" s="130">
        <f>'Raw Adj (NEAF)'!W56/'Population (NEAF)'!S55*10^5</f>
        <v>0</v>
      </c>
      <c r="BU18" s="130">
        <f>'Raw Adj (NEAF)'!W57/'Population (NEAF)'!S56*10^5</f>
        <v>1.6152920569121942</v>
      </c>
      <c r="BV18" s="130">
        <f>'Raw Adj (NEAF)'!W58/'Population (NEAF)'!S57*10^5</f>
        <v>1.0393605415092708</v>
      </c>
      <c r="BW18" s="130">
        <f>'Raw Adj (NEAF)'!W59/'Population (NEAF)'!S58*10^5</f>
        <v>0.50235005812755773</v>
      </c>
      <c r="BX18" s="130">
        <f>'Raw Adj (NEAF)'!W52/'Population (NEAF)'!S51*10^5</f>
        <v>0</v>
      </c>
      <c r="BY18" s="130">
        <f>'Raw Adj (NEAF)'!W53/'Population (NEAF)'!S52*10^5</f>
        <v>0</v>
      </c>
      <c r="BZ18" s="130">
        <f>'Raw Adj (NEAF)'!W54/'Population (NEAF)'!S53*10^5</f>
        <v>0.55194573961345872</v>
      </c>
      <c r="CA18" s="131">
        <f>'Raw Adj (NEAF)'!W55/'Population (NEAF)'!S54*10^5</f>
        <v>0.56473746429110638</v>
      </c>
      <c r="CB18" s="133">
        <f>'Raw Adj (NEAF)'!W56/'Population (NEAF)'!S55*10^5</f>
        <v>0</v>
      </c>
      <c r="CC18" s="133">
        <f>'Raw Adj (NEAF)'!W57/'Population (NEAF)'!S56*10^5</f>
        <v>1.6152920569121942</v>
      </c>
      <c r="CD18" s="133">
        <f>'Raw Adj (NEAF)'!W58/'Population (NEAF)'!S57*10^5</f>
        <v>1.0393605415092708</v>
      </c>
      <c r="CE18" s="133">
        <f>'Raw Adj (NEAF)'!W59/'Population (NEAF)'!S58*10^5</f>
        <v>0.50235005812755773</v>
      </c>
      <c r="CF18" s="133">
        <f>'Raw Adj (NEAF)'!W60/'Population (NEAF)'!S59*10^5</f>
        <v>0</v>
      </c>
      <c r="CG18" s="130"/>
      <c r="CH18" s="130"/>
      <c r="CI18" s="130"/>
      <c r="CJ18" s="130"/>
      <c r="CK18" s="131"/>
      <c r="CL18" s="130"/>
      <c r="CM18" s="130"/>
      <c r="CN18" s="130"/>
      <c r="CO18" s="130"/>
      <c r="CP18" s="131"/>
      <c r="CQ18" s="130"/>
      <c r="CR18" s="130"/>
      <c r="CS18" s="130"/>
      <c r="CT18" s="130"/>
      <c r="CU18" s="131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</row>
    <row r="19" spans="1:173" ht="17.100000000000001" customHeight="1">
      <c r="A19" s="27">
        <v>82.5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>
        <f>'Raw Adj (NEAF)'!X12/'Population (NEAF)'!T11*10^5</f>
        <v>0</v>
      </c>
      <c r="X19" s="130">
        <f>'Raw Adj (NEAF)'!X13/'Population (NEAF)'!T12*10^5</f>
        <v>0</v>
      </c>
      <c r="Y19" s="130">
        <f>'Raw Adj (NEAF)'!X14/'Population (NEAF)'!T13*10^5</f>
        <v>0</v>
      </c>
      <c r="Z19" s="130">
        <f>'Raw Adj (NEAF)'!X15/'Population (NEAF)'!T14*10^5</f>
        <v>0</v>
      </c>
      <c r="AA19" s="130">
        <f>'Raw Adj (NEAF)'!X16/'Population (NEAF)'!T15*10^5</f>
        <v>0</v>
      </c>
      <c r="AB19" s="130">
        <f>'Raw Adj (NEAF)'!X17/'Population (NEAF)'!T16*10^5</f>
        <v>0</v>
      </c>
      <c r="AC19" s="130">
        <f>'Raw Adj (NEAF)'!X18/'Population (NEAF)'!T17*10^5</f>
        <v>4.5117533620792551</v>
      </c>
      <c r="AD19" s="130">
        <f>'Raw Adj (NEAF)'!X19/'Population (NEAF)'!T18*10^5</f>
        <v>4.43465919722005</v>
      </c>
      <c r="AE19" s="130">
        <f>'Raw Adj (NEAF)'!X20/'Population (NEAF)'!T19*10^5</f>
        <v>2.1969529705421498</v>
      </c>
      <c r="AF19" s="130">
        <f>'Raw Adj (NEAF)'!X21/'Population (NEAF)'!T20*10^5</f>
        <v>2.1644906372646129</v>
      </c>
      <c r="AG19" s="130">
        <f>'Raw Adj (NEAF)'!X22/'Population (NEAF)'!T21*10^5</f>
        <v>6.2253156375220611</v>
      </c>
      <c r="AH19" s="130">
        <f>'Raw Adj (NEAF)'!X23/'Population (NEAF)'!T22*10^5</f>
        <v>0</v>
      </c>
      <c r="AI19" s="130">
        <f>'Raw Adj (NEAF)'!X24/'Population (NEAF)'!T23*10^5</f>
        <v>1.7507044588934304</v>
      </c>
      <c r="AJ19" s="130">
        <f>'Raw Adj (NEAF)'!X25/'Population (NEAF)'!T24*10^5</f>
        <v>1.6237599420464637</v>
      </c>
      <c r="AK19" s="130">
        <f>'Raw Adj (NEAF)'!X26/'Population (NEAF)'!T25*10^5</f>
        <v>5.9248359637096604</v>
      </c>
      <c r="AL19" s="130">
        <f>'Raw Adj (NEAF)'!X27/'Population (NEAF)'!T26*10^5</f>
        <v>0</v>
      </c>
      <c r="AM19" s="130">
        <f>'Raw Adj (NEAF)'!X28/'Population (NEAF)'!T27*10^5</f>
        <v>0</v>
      </c>
      <c r="AN19" s="130">
        <f>'Raw Adj (NEAF)'!X29/'Population (NEAF)'!T28*10^5</f>
        <v>0</v>
      </c>
      <c r="AO19" s="130">
        <f>'Raw Adj (NEAF)'!X30/'Population (NEAF)'!T29*10^5</f>
        <v>1.2103463142354918</v>
      </c>
      <c r="AP19" s="130">
        <f>'Raw Adj (NEAF)'!X31/'Population (NEAF)'!T30*10^5</f>
        <v>1.1241265539547298</v>
      </c>
      <c r="AQ19" s="130">
        <f>'Raw Adj (NEAF)'!X32/'Population (NEAF)'!T31*10^5</f>
        <v>1.0213388444094806</v>
      </c>
      <c r="AR19" s="130">
        <f>'Raw Adj (NEAF)'!X33/'Population (NEAF)'!T32*10^5</f>
        <v>1.9713161943225863</v>
      </c>
      <c r="AS19" s="130">
        <f>'Raw Adj (NEAF)'!X34/'Population (NEAF)'!T33*10^5</f>
        <v>1.8851663341026126</v>
      </c>
      <c r="AT19" s="130">
        <f>'Raw Adj (NEAF)'!X35/'Population (NEAF)'!T34*10^5</f>
        <v>0.90313360393939057</v>
      </c>
      <c r="AU19" s="130">
        <f>'Raw Adj (NEAF)'!X36/'Population (NEAF)'!T35*10^5</f>
        <v>0.8694496446344161</v>
      </c>
      <c r="AV19" s="130">
        <f>'Raw Adj (NEAF)'!X37/'Population (NEAF)'!T36*10^5</f>
        <v>1.6775160549660482</v>
      </c>
      <c r="AW19" s="130">
        <f>'Raw Adj (NEAF)'!X38/'Population (NEAF)'!T37*10^5</f>
        <v>1.6313881403617421</v>
      </c>
      <c r="AX19" s="130">
        <f>'Raw Adj (NEAF)'!X39/'Population (NEAF)'!T38*10^5</f>
        <v>1.5951303572688313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>
        <f>'Raw Adj (NEAF)'!X54/'Population (NEAF)'!T53*10^5</f>
        <v>0.96272108430153047</v>
      </c>
      <c r="BN19" s="130">
        <f>'Raw Adj (NEAF)'!X55/'Population (NEAF)'!T54*10^5</f>
        <v>0.91384879344081926</v>
      </c>
      <c r="BO19" s="130">
        <f>'Raw Adj (NEAF)'!X56/'Population (NEAF)'!T55*10^5</f>
        <v>0</v>
      </c>
      <c r="BP19" s="130">
        <f>'Raw Adj (NEAF)'!X57/'Population (NEAF)'!T56*10^5</f>
        <v>0.42966295374821323</v>
      </c>
      <c r="BQ19" s="130">
        <f>'Raw Adj (NEAF)'!X58/'Population (NEAF)'!T57*10^5</f>
        <v>2.5346541539508087</v>
      </c>
      <c r="BR19" s="130">
        <f>'Raw Adj (NEAF)'!X59/'Population (NEAF)'!T58*10^5</f>
        <v>0.82170700243940453</v>
      </c>
      <c r="BS19" s="130">
        <f>'Raw Adj (NEAF)'!X52/'Population (NEAF)'!T51*10^5</f>
        <v>0</v>
      </c>
      <c r="BT19" s="130">
        <f>'Raw Adj (NEAF)'!X53/'Population (NEAF)'!T52*10^5</f>
        <v>0</v>
      </c>
      <c r="BU19" s="130">
        <f>'Raw Adj (NEAF)'!X54/'Population (NEAF)'!T53*10^5</f>
        <v>0.96272108430153047</v>
      </c>
      <c r="BV19" s="130">
        <f>'Raw Adj (NEAF)'!X55/'Population (NEAF)'!T54*10^5</f>
        <v>0.91384879344081926</v>
      </c>
      <c r="BW19" s="133">
        <f>'Raw Adj (NEAF)'!X56/'Population (NEAF)'!T55*10^5</f>
        <v>0</v>
      </c>
      <c r="BX19" s="133">
        <f>'Raw Adj (NEAF)'!X57/'Population (NEAF)'!T56*10^5</f>
        <v>0.42966295374821323</v>
      </c>
      <c r="BY19" s="133">
        <f>'Raw Adj (NEAF)'!X58/'Population (NEAF)'!T57*10^5</f>
        <v>2.5346541539508087</v>
      </c>
      <c r="BZ19" s="133">
        <f>'Raw Adj (NEAF)'!X59/'Population (NEAF)'!T58*10^5</f>
        <v>0.82170700243940453</v>
      </c>
      <c r="CA19" s="133">
        <f>'Raw Adj (NEAF)'!X60/'Population (NEAF)'!T59*10^5</f>
        <v>0.80075842933365493</v>
      </c>
      <c r="CB19" s="130"/>
      <c r="CC19" s="130"/>
      <c r="CD19" s="130"/>
      <c r="CE19" s="130"/>
      <c r="CF19" s="131"/>
      <c r="CG19" s="130"/>
      <c r="CH19" s="130"/>
      <c r="CI19" s="130"/>
      <c r="CJ19" s="130"/>
      <c r="CK19" s="131"/>
      <c r="CL19" s="130"/>
      <c r="CM19" s="130"/>
      <c r="CN19" s="130"/>
      <c r="CO19" s="130"/>
      <c r="CP19" s="131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</row>
    <row r="20" spans="1:173" ht="17.100000000000001" customHeight="1">
      <c r="A20" s="27">
        <v>87.5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>
        <f>'Raw Adj (NEAF)'!Y12/'Population (NEAF)'!U11*10^5</f>
        <v>11.740510918540748</v>
      </c>
      <c r="S20" s="130">
        <f>'Raw Adj (NEAF)'!Y13/'Population (NEAF)'!U12*10^5</f>
        <v>0</v>
      </c>
      <c r="T20" s="130">
        <f>'Raw Adj (NEAF)'!Y14/'Population (NEAF)'!U13*10^5</f>
        <v>0</v>
      </c>
      <c r="U20" s="130">
        <f>'Raw Adj (NEAF)'!Y15/'Population (NEAF)'!U14*10^5</f>
        <v>0</v>
      </c>
      <c r="V20" s="130">
        <f>'Raw Adj (NEAF)'!Y16/'Population (NEAF)'!U15*10^5</f>
        <v>0</v>
      </c>
      <c r="W20" s="130">
        <f>'Raw Adj (NEAF)'!Y17/'Population (NEAF)'!U16*10^5</f>
        <v>5.6987204922589125</v>
      </c>
      <c r="X20" s="130">
        <f>'Raw Adj (NEAF)'!Y18/'Population (NEAF)'!U17*10^5</f>
        <v>5.7187669662785785</v>
      </c>
      <c r="Y20" s="130">
        <f>'Raw Adj (NEAF)'!Y19/'Population (NEAF)'!U18*10^5</f>
        <v>0</v>
      </c>
      <c r="Z20" s="130">
        <f>'Raw Adj (NEAF)'!Y20/'Population (NEAF)'!U19*10^5</f>
        <v>0</v>
      </c>
      <c r="AA20" s="130">
        <f>'Raw Adj (NEAF)'!Y21/'Population (NEAF)'!U20*10^5</f>
        <v>5.2526450462958039</v>
      </c>
      <c r="AB20" s="130">
        <f>'Raw Adj (NEAF)'!Y22/'Population (NEAF)'!U21*10^5</f>
        <v>0</v>
      </c>
      <c r="AC20" s="130">
        <f>'Raw Adj (NEAF)'!Y23/'Population (NEAF)'!U22*10^5</f>
        <v>4.7321766175390518</v>
      </c>
      <c r="AD20" s="130">
        <f>'Raw Adj (NEAF)'!Y24/'Population (NEAF)'!U23*10^5</f>
        <v>4.5192364675497689</v>
      </c>
      <c r="AE20" s="130">
        <f>'Raw Adj (NEAF)'!Y25/'Population (NEAF)'!U24*10^5</f>
        <v>0</v>
      </c>
      <c r="AF20" s="130">
        <f>'Raw Adj (NEAF)'!Y26/'Population (NEAF)'!U25*10^5</f>
        <v>0</v>
      </c>
      <c r="AG20" s="130">
        <f>'Raw Adj (NEAF)'!Y27/'Population (NEAF)'!U26*10^5</f>
        <v>0</v>
      </c>
      <c r="AH20" s="130">
        <f>'Raw Adj (NEAF)'!Y28/'Population (NEAF)'!U27*10^5</f>
        <v>3.5728305677923466</v>
      </c>
      <c r="AI20" s="130">
        <f>'Raw Adj (NEAF)'!Y29/'Population (NEAF)'!U28*10^5</f>
        <v>6.4763618400082379</v>
      </c>
      <c r="AJ20" s="130">
        <f>'Raw Adj (NEAF)'!Y30/'Population (NEAF)'!U29*10^5</f>
        <v>0</v>
      </c>
      <c r="AK20" s="130">
        <f>'Raw Adj (NEAF)'!Y31/'Population (NEAF)'!U30*10^5</f>
        <v>0</v>
      </c>
      <c r="AL20" s="130">
        <f>'Raw Adj (NEAF)'!Y32/'Population (NEAF)'!U31*10^5</f>
        <v>7.7484452805115529</v>
      </c>
      <c r="AM20" s="130">
        <f>'Raw Adj (NEAF)'!Y33/'Population (NEAF)'!U32*10^5</f>
        <v>2.4655261307294607</v>
      </c>
      <c r="AN20" s="130">
        <f>'Raw Adj (NEAF)'!Y34/'Population (NEAF)'!U33*10^5</f>
        <v>0</v>
      </c>
      <c r="AO20" s="130">
        <f>'Raw Adj (NEAF)'!Y35/'Population (NEAF)'!U34*10^5</f>
        <v>0</v>
      </c>
      <c r="AP20" s="130">
        <f>'Raw Adj (NEAF)'!Y36/'Population (NEAF)'!U35*10^5</f>
        <v>6.4740873643395789</v>
      </c>
      <c r="AQ20" s="130">
        <f>'Raw Adj (NEAF)'!Y37/'Population (NEAF)'!U36*10^5</f>
        <v>1.9970573144982195</v>
      </c>
      <c r="AR20" s="130">
        <f>'Raw Adj (NEAF)'!Y38/'Population (NEAF)'!U37*10^5</f>
        <v>1.9225814632834892</v>
      </c>
      <c r="AS20" s="130">
        <f>'Raw Adj (NEAF)'!Y39/'Population (NEAF)'!U38*10^5</f>
        <v>0</v>
      </c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>
        <f>'Raw Adj (NEAF)'!Y54/'Population (NEAF)'!U53*10^5</f>
        <v>1.9394983304719391</v>
      </c>
      <c r="BI20" s="130">
        <f>'Raw Adj (NEAF)'!Y55/'Population (NEAF)'!U54*10^5</f>
        <v>4.4656271931410938</v>
      </c>
      <c r="BJ20" s="130">
        <f>'Raw Adj (NEAF)'!Y56/'Population (NEAF)'!U55*10^5</f>
        <v>1.7393402330888132</v>
      </c>
      <c r="BK20" s="130">
        <f>'Raw Adj (NEAF)'!Y57/'Population (NEAF)'!U56*10^5</f>
        <v>0.85365258332294836</v>
      </c>
      <c r="BL20" s="130">
        <f>'Raw Adj (NEAF)'!Y58/'Population (NEAF)'!U57*10^5</f>
        <v>0.8207094857012257</v>
      </c>
      <c r="BM20" s="130">
        <f>'Raw Adj (NEAF)'!Y59/'Population (NEAF)'!U58*10^5</f>
        <v>0</v>
      </c>
      <c r="BN20" s="131">
        <f>'Raw Adj (NEAF)'!Y52/'Population (NEAF)'!U51*10^5</f>
        <v>0</v>
      </c>
      <c r="BO20" s="130">
        <f>'Raw Adj (NEAF)'!Y53/'Population (NEAF)'!U52*10^5</f>
        <v>0</v>
      </c>
      <c r="BP20" s="130">
        <f>'Raw Adj (NEAF)'!Y54/'Population (NEAF)'!U53*10^5</f>
        <v>1.9394983304719391</v>
      </c>
      <c r="BQ20" s="130">
        <f>'Raw Adj (NEAF)'!Y55/'Population (NEAF)'!U54*10^5</f>
        <v>4.4656271931410938</v>
      </c>
      <c r="BR20" s="132">
        <f>'Raw Adj (NEAF)'!Y56/'Population (NEAF)'!U55*10^5</f>
        <v>1.7393402330888132</v>
      </c>
      <c r="BS20" s="133">
        <f>'Raw Adj (NEAF)'!Y57/'Population (NEAF)'!U56*10^5</f>
        <v>0.85365258332294836</v>
      </c>
      <c r="BT20" s="133">
        <f>'Raw Adj (NEAF)'!Y58/'Population (NEAF)'!U57*10^5</f>
        <v>0.8207094857012257</v>
      </c>
      <c r="BU20" s="133">
        <f>'Raw Adj (NEAF)'!Y59/'Population (NEAF)'!U58*10^5</f>
        <v>0</v>
      </c>
      <c r="BV20" s="133">
        <f>'Raw Adj (NEAF)'!Y60/'Population (NEAF)'!U59*10^5</f>
        <v>2.2252472511766115</v>
      </c>
      <c r="BW20" s="130"/>
      <c r="BX20" s="130"/>
      <c r="BY20" s="130"/>
      <c r="BZ20" s="130"/>
      <c r="CA20" s="131"/>
      <c r="CB20" s="130"/>
      <c r="CC20" s="130"/>
      <c r="CD20" s="130"/>
      <c r="CE20" s="130"/>
      <c r="CF20" s="131"/>
      <c r="CG20" s="130"/>
      <c r="CH20" s="130"/>
      <c r="CI20" s="130"/>
      <c r="CJ20" s="130"/>
      <c r="CK20" s="131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1:173" ht="17.100000000000001" customHeight="1">
      <c r="A21" s="27">
        <v>92.5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>
        <f>'Raw Adj (NEAF)'!Z54/'Population (NEAF)'!V53*10^5</f>
        <v>0</v>
      </c>
      <c r="BD21" s="130">
        <f>'Raw Adj (NEAF)'!Z55/'Population (NEAF)'!V54*10^5</f>
        <v>1.9745862654053079</v>
      </c>
      <c r="BE21" s="130">
        <f>'Raw Adj (NEAF)'!Z56/'Population (NEAF)'!V55*10^5</f>
        <v>0</v>
      </c>
      <c r="BF21" s="130">
        <f>'Raw Adj (NEAF)'!Z57/'Population (NEAF)'!V56*10^5</f>
        <v>1.6662706702419485</v>
      </c>
      <c r="BG21" s="130">
        <f>'Raw Adj (NEAF)'!Z58/'Population (NEAF)'!V57*10^5</f>
        <v>0</v>
      </c>
      <c r="BH21" s="130">
        <f>'Raw Adj (NEAF)'!Z59/'Population (NEAF)'!V58*10^5</f>
        <v>3.164172935367298</v>
      </c>
      <c r="BI21" s="130">
        <f>'Raw Adj (NEAF)'!Z52/'Population (NEAF)'!V51*10^5</f>
        <v>0</v>
      </c>
      <c r="BJ21" s="131">
        <f>'Raw Adj (NEAF)'!Z53/'Population (NEAF)'!V52*10^5</f>
        <v>0</v>
      </c>
      <c r="BK21" s="130">
        <f>'Raw Adj (NEAF)'!Z54/'Population (NEAF)'!V53*10^5</f>
        <v>0</v>
      </c>
      <c r="BL21" s="130">
        <f>'Raw Adj (NEAF)'!Z55/'Population (NEAF)'!V54*10^5</f>
        <v>1.9745862654053079</v>
      </c>
      <c r="BM21" s="132">
        <f>'Raw Adj (NEAF)'!Z56/'Population (NEAF)'!V55*10^5</f>
        <v>0</v>
      </c>
      <c r="BN21" s="132">
        <f>'Raw Adj (NEAF)'!Z57/'Population (NEAF)'!V56*10^5</f>
        <v>1.6662706702419485</v>
      </c>
      <c r="BO21" s="133">
        <f>'Raw Adj (NEAF)'!Z58/'Population (NEAF)'!V57*10^5</f>
        <v>0</v>
      </c>
      <c r="BP21" s="133">
        <f>'Raw Adj (NEAF)'!Z59/'Population (NEAF)'!V58*10^5</f>
        <v>3.164172935367298</v>
      </c>
      <c r="BQ21" s="133">
        <f>'Raw Adj (NEAF)'!Z60/'Population (NEAF)'!V59*10^5</f>
        <v>1.6569020940787962</v>
      </c>
      <c r="BR21" s="130"/>
      <c r="BS21" s="130"/>
      <c r="BT21" s="130"/>
      <c r="BU21" s="130"/>
      <c r="BV21" s="131"/>
      <c r="BW21" s="130"/>
      <c r="BX21" s="130"/>
      <c r="BY21" s="130"/>
      <c r="BZ21" s="130"/>
      <c r="CA21" s="131"/>
      <c r="CB21" s="130"/>
      <c r="CC21" s="130"/>
      <c r="CD21" s="130"/>
      <c r="CE21" s="130"/>
      <c r="CF21" s="131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</row>
    <row r="22" spans="1:173" ht="17.100000000000001" customHeight="1">
      <c r="A22" s="27">
        <v>97.5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>
        <f>'Raw Adj (NEAF)'!AA54/'Population (NEAF)'!W53*10^5</f>
        <v>0</v>
      </c>
      <c r="AY22" s="130">
        <f>'Raw Adj (NEAF)'!AA55/'Population (NEAF)'!W54*10^5</f>
        <v>0</v>
      </c>
      <c r="AZ22" s="130">
        <f>'Raw Adj (NEAF)'!AA56/'Population (NEAF)'!W55*10^5</f>
        <v>0</v>
      </c>
      <c r="BA22" s="130">
        <f>'Raw Adj (NEAF)'!AA57/'Population (NEAF)'!W56*10^5</f>
        <v>5.956174689109254</v>
      </c>
      <c r="BB22" s="130">
        <f>'Raw Adj (NEAF)'!AA58/'Population (NEAF)'!W57*10^5</f>
        <v>4.7753889730776358</v>
      </c>
      <c r="BC22" s="130">
        <f>'Raw Adj (NEAF)'!AA51/'Population (NEAF)'!W50*10^5</f>
        <v>0</v>
      </c>
      <c r="BD22" s="130">
        <f>'Raw Adj (NEAF)'!AA52/'Population (NEAF)'!W51*10^5</f>
        <v>0</v>
      </c>
      <c r="BE22" s="130">
        <f>'Raw Adj (NEAF)'!AA53/'Population (NEAF)'!W52*10^5</f>
        <v>0</v>
      </c>
      <c r="BF22" s="131">
        <f>'Raw Adj (NEAF)'!AA54/'Population (NEAF)'!W53*10^5</f>
        <v>0</v>
      </c>
      <c r="BG22" s="130">
        <f>'Raw Adj (NEAF)'!AA55/'Population (NEAF)'!W54*10^5</f>
        <v>0</v>
      </c>
      <c r="BH22" s="132">
        <f>'Raw Adj (NEAF)'!AA56/'Population (NEAF)'!W55*10^5</f>
        <v>0</v>
      </c>
      <c r="BI22" s="132">
        <f>'Raw Adj (NEAF)'!AA57/'Population (NEAF)'!W56*10^5</f>
        <v>5.956174689109254</v>
      </c>
      <c r="BJ22" s="132">
        <f>'Raw Adj (NEAF)'!AA58/'Population (NEAF)'!W57*10^5</f>
        <v>4.7753889730776358</v>
      </c>
      <c r="BK22" s="133">
        <f>'Raw Adj (NEAF)'!AA59/'Population (NEAF)'!W58*10^5</f>
        <v>0</v>
      </c>
      <c r="BL22" s="133">
        <f>'Raw Adj (NEAF)'!AA60/'Population (NEAF)'!W59*10^5</f>
        <v>0</v>
      </c>
      <c r="BM22" s="130"/>
      <c r="BN22" s="130"/>
      <c r="BO22" s="130"/>
      <c r="BP22" s="130"/>
      <c r="BQ22" s="131"/>
      <c r="BR22" s="130"/>
      <c r="BS22" s="130"/>
      <c r="BT22" s="130"/>
      <c r="BU22" s="130"/>
      <c r="BV22" s="131"/>
      <c r="BW22" s="130"/>
      <c r="BX22" s="130"/>
      <c r="BY22" s="130"/>
      <c r="BZ22" s="130"/>
      <c r="CA22" s="131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</row>
    <row r="23" spans="1:173" ht="17.100000000000001" customHeight="1">
      <c r="A23" s="27">
        <v>102.5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>
        <f>'Raw Adj (NEAF)'!AB54/'Population (NEAF)'!X53*10^5</f>
        <v>25.106529454355542</v>
      </c>
      <c r="AT23" s="130">
        <f>'Raw Adj (NEAF)'!AB55/'Population (NEAF)'!X54*10^5</f>
        <v>0</v>
      </c>
      <c r="AU23" s="130">
        <f>'Raw Adj (NEAF)'!AB56/'Population (NEAF)'!X55*10^5</f>
        <v>0</v>
      </c>
      <c r="AV23" s="130">
        <f>'Raw Adj (NEAF)'!AB57/'Population (NEAF)'!X56*10^5</f>
        <v>0</v>
      </c>
      <c r="AW23" s="130">
        <f>'Raw Adj (NEAF)'!AB58/'Population (NEAF)'!X57*10^5</f>
        <v>0</v>
      </c>
      <c r="AX23" s="130">
        <f>'Raw Adj (NEAF)'!AB59/'Population (NEAF)'!X58*10^5</f>
        <v>0</v>
      </c>
      <c r="AY23" s="130">
        <f>'Raw Adj (NEAF)'!AB52/'Population (NEAF)'!X51*10^5</f>
        <v>0</v>
      </c>
      <c r="AZ23" s="130">
        <f>'Raw Adj (NEAF)'!AB53/'Population (NEAF)'!X52*10^5</f>
        <v>0</v>
      </c>
      <c r="BA23" s="130">
        <f>'Raw Adj (NEAF)'!AB54/'Population (NEAF)'!X53*10^5</f>
        <v>25.106529454355542</v>
      </c>
      <c r="BB23" s="131">
        <f>'Raw Adj (NEAF)'!AB55/'Population (NEAF)'!X54*10^5</f>
        <v>0</v>
      </c>
      <c r="BC23" s="132">
        <f>'Raw Adj (NEAF)'!AB56/'Population (NEAF)'!X55*10^5</f>
        <v>0</v>
      </c>
      <c r="BD23" s="132">
        <f>'Raw Adj (NEAF)'!AB57/'Population (NEAF)'!X56*10^5</f>
        <v>0</v>
      </c>
      <c r="BE23" s="132">
        <f>'Raw Adj (NEAF)'!AB58/'Population (NEAF)'!X57*10^5</f>
        <v>0</v>
      </c>
      <c r="BF23" s="132">
        <f>'Raw Adj (NEAF)'!AB59/'Population (NEAF)'!X58*10^5</f>
        <v>0</v>
      </c>
      <c r="BG23" s="133">
        <f>'Raw Adj (NEAF)'!AB60/'Population (NEAF)'!X59*10^5</f>
        <v>0</v>
      </c>
      <c r="BH23" s="130"/>
      <c r="BI23" s="130"/>
      <c r="BJ23" s="130"/>
      <c r="BK23" s="130"/>
      <c r="BL23" s="131"/>
      <c r="BM23" s="130"/>
      <c r="BN23" s="130"/>
      <c r="BO23" s="130"/>
      <c r="BP23" s="130"/>
      <c r="BQ23" s="131"/>
      <c r="BR23" s="130"/>
      <c r="BS23" s="130"/>
      <c r="BT23" s="130"/>
      <c r="BU23" s="130"/>
      <c r="BV23" s="131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7" spans="1:173">
      <c r="BG27" s="26"/>
    </row>
    <row r="28" spans="1:173">
      <c r="BB28" s="26"/>
    </row>
    <row r="29" spans="1:173">
      <c r="AW29" s="26"/>
    </row>
    <row r="30" spans="1:173">
      <c r="AR30" s="26"/>
    </row>
    <row r="31" spans="1:173">
      <c r="AR31" s="26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54"/>
  <sheetViews>
    <sheetView workbookViewId="0"/>
  </sheetViews>
  <sheetFormatPr defaultColWidth="11.42578125" defaultRowHeight="12.75"/>
  <cols>
    <col min="1" max="1" width="36.42578125" customWidth="1"/>
    <col min="2" max="16" width="23.28515625" customWidth="1"/>
  </cols>
  <sheetData>
    <row r="1" spans="1:18" ht="61.5">
      <c r="A1" s="3"/>
      <c r="B1" s="2"/>
      <c r="C1" s="2"/>
      <c r="D1" s="2"/>
      <c r="E1" s="5"/>
      <c r="F1" s="5"/>
      <c r="G1" s="5"/>
      <c r="H1" s="5" t="str">
        <f>CONCATENATE('Raw Adj (EAM)'!A1," EAM")</f>
        <v>Mortality by Cancer of the Salivary Gland EAM</v>
      </c>
      <c r="I1" s="2"/>
      <c r="J1" s="2"/>
      <c r="K1" s="2"/>
      <c r="L1" s="2"/>
      <c r="M1" s="2"/>
      <c r="N1" s="2"/>
      <c r="O1" s="2"/>
      <c r="P1" s="2"/>
    </row>
    <row r="2" spans="1:18" ht="61.5">
      <c r="A2" s="3"/>
      <c r="B2" s="2"/>
      <c r="C2" s="2"/>
      <c r="D2" s="2"/>
      <c r="E2" s="5"/>
      <c r="F2" s="5"/>
      <c r="G2" s="5"/>
      <c r="H2" s="5" t="s">
        <v>35</v>
      </c>
      <c r="I2" s="2"/>
      <c r="J2" s="2"/>
      <c r="K2" s="2"/>
      <c r="L2" s="2"/>
      <c r="M2" s="2"/>
      <c r="N2" s="2"/>
      <c r="O2" s="2"/>
      <c r="P2" s="2"/>
    </row>
    <row r="3" spans="1:18" ht="19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4" customFormat="1" ht="102" customHeight="1" thickTop="1" thickBot="1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48</v>
      </c>
      <c r="N4" s="7" t="s">
        <v>49</v>
      </c>
      <c r="O4" s="7" t="s">
        <v>50</v>
      </c>
      <c r="P4" s="8" t="s">
        <v>51</v>
      </c>
      <c r="Q4" s="8" t="s">
        <v>54</v>
      </c>
      <c r="R4" s="8" t="s">
        <v>55</v>
      </c>
    </row>
    <row r="5" spans="1:18" s="4" customFormat="1" ht="63" customHeight="1">
      <c r="A5" s="9">
        <v>0.5</v>
      </c>
      <c r="B5" s="32"/>
      <c r="C5" s="32"/>
      <c r="D5" s="32"/>
      <c r="E5" s="32"/>
      <c r="F5" s="33"/>
      <c r="G5" s="34"/>
      <c r="H5" s="11"/>
      <c r="I5" s="11"/>
      <c r="J5" s="11"/>
      <c r="K5" s="11"/>
      <c r="L5" s="11">
        <f>SUM('Raw Adj (EAM)'!$C$3:'Raw Adj (EAM)'!$C$12)/SUM('Population (EAM)'!$C$2:'Population (EAM)'!$C$11)*10^5</f>
        <v>0</v>
      </c>
      <c r="M5" s="11">
        <f>SUM('Raw Adj (EAM)'!$C$13:'Raw Adj (EAM)'!$C$22)/SUM('Population (EAM)'!$C$12:'Population (EAM)'!$C$21)*10^5</f>
        <v>0</v>
      </c>
      <c r="N5" s="11">
        <f>SUM('Raw Adj (EAM)'!$C$23:'Raw Adj (EAM)'!$C$32)/SUM('Population (EAM)'!$C$22:'Population (EAM)'!$C$31)*10^5</f>
        <v>0</v>
      </c>
      <c r="O5" s="11">
        <f>SUM('Raw Adj (EAM)'!$C$33:'Raw Adj (EAM)'!$C$42)/SUM('Population (EAM)'!$C$32:'Population (EAM)'!$C$41)*10^5</f>
        <v>0</v>
      </c>
      <c r="P5" s="11">
        <f>SUM('Raw Adj (EAM)'!$C$43:'Raw Adj (EAM)'!$C$52)/SUM('Population (EAM)'!$C$42:'Population (EAM)'!$C$51)*10^5</f>
        <v>0</v>
      </c>
      <c r="Q5" s="11">
        <f>SUM('Raw Adj (EAM)'!$C$53:'Raw Adj (EAM)'!$C$62)/SUM('Population (EAM)'!$C$52:'Population (EAM)'!$C$61)*10^5</f>
        <v>0</v>
      </c>
      <c r="R5" s="11">
        <f>SUM('Raw Adj (EAM)'!$C$63:'Raw Adj (EAM)'!$C$72)/SUM('Population (EAM)'!$C$62:'Population (EAM)'!$C$71)*10^5</f>
        <v>2.0762824439265817E-2</v>
      </c>
    </row>
    <row r="6" spans="1:18" ht="63" customHeight="1">
      <c r="A6" s="9">
        <v>3</v>
      </c>
      <c r="B6" s="11"/>
      <c r="C6" s="11"/>
      <c r="D6" s="11"/>
      <c r="E6" s="11"/>
      <c r="F6" s="11"/>
      <c r="G6" s="34"/>
      <c r="H6" s="11"/>
      <c r="I6" s="11"/>
      <c r="J6" s="11"/>
      <c r="K6" s="11"/>
      <c r="L6" s="11">
        <f>SUM('Raw Adj (EAM)'!$D$5:'Raw Adj (EAM)'!$G$14)/SUM('Population (EAM)'!$D$4:'Population (EAM)'!$D$13)*10^5</f>
        <v>0</v>
      </c>
      <c r="M6" s="11">
        <f>SUM('Raw Adj (EAM)'!$D$15:'Raw Adj (EAM)'!$G$24)/SUM('Population (EAM)'!$D$14:'Population (EAM)'!$D$23)*10^5</f>
        <v>0</v>
      </c>
      <c r="N6" s="11">
        <f>SUM('Raw Adj (EAM)'!$D$25:'Raw Adj (EAM)'!$G$34)/SUM('Population (EAM)'!$D$24:'Population (EAM)'!$D$33)*10^5</f>
        <v>0</v>
      </c>
      <c r="O6" s="11">
        <f>SUM('Raw Adj (EAM)'!$D$35:'Raw Adj (EAM)'!$G$44)/SUM('Population (EAM)'!$D$34:'Population (EAM)'!$D$43)*10^5</f>
        <v>0</v>
      </c>
      <c r="P6" s="35">
        <f>SUM('Raw Adj (EAM)'!$D$45:'Raw Adj (EAM)'!$G$54)/SUM('Population (EAM)'!$D$44:'Population (EAM)'!$D$53)*10^5</f>
        <v>0</v>
      </c>
      <c r="Q6" s="35">
        <f>SUM('Raw Adj (EAM)'!$D$55:'Raw Adj (EAM)'!$G$64)/SUM('Population (EAM)'!$D$54:'Population (EAM)'!$D$63)*10^5</f>
        <v>0</v>
      </c>
      <c r="R6" s="35">
        <f>SUM('Raw Adj (EAM)'!$D$65:'Raw Adj (EAM)'!$G$74)/SUM('Population (EAM)'!$D$64:'Population (EAM)'!$D$73)*10^5</f>
        <v>0</v>
      </c>
    </row>
    <row r="7" spans="1:18" ht="63" customHeight="1">
      <c r="A7" s="9">
        <v>7.5</v>
      </c>
      <c r="B7" s="11"/>
      <c r="C7" s="11"/>
      <c r="D7" s="11"/>
      <c r="E7" s="11"/>
      <c r="F7" s="11"/>
      <c r="G7" s="34"/>
      <c r="H7" s="11"/>
      <c r="I7" s="11"/>
      <c r="J7" s="11"/>
      <c r="K7" s="11"/>
      <c r="L7" s="11">
        <f>SUM('Raw Adj (EAM)'!$I$9:'Raw Adj (EAM)'!$I$18)/SUM('Population (EAM)'!$E$8:'Population (EAM)'!$E$17)*10^5</f>
        <v>1.2456588500923928E-2</v>
      </c>
      <c r="M7" s="11">
        <f>SUM('Raw Adj (EAM)'!$I$19:'Raw Adj (EAM)'!$I$28)/SUM('Population (EAM)'!$E$18:'Population (EAM)'!$E$27)*10^5</f>
        <v>1.0493662459418653E-2</v>
      </c>
      <c r="N7" s="11">
        <f>SUM('Raw Adj (EAM)'!$I$29:'Raw Adj (EAM)'!$I$38)/SUM('Population (EAM)'!$E$28:'Population (EAM)'!$E$37)*10^5</f>
        <v>3.5810446518769129E-3</v>
      </c>
      <c r="O7" s="11">
        <f>SUM('Raw Adj (EAM)'!$I$39:'Raw Adj (EAM)'!$I$48)/SUM('Population (EAM)'!$E$38:'Population (EAM)'!$E$47)*10^5</f>
        <v>0</v>
      </c>
      <c r="P7" s="35">
        <f>SUM('Raw Adj (EAM)'!$I$49:'Raw Adj (EAM)'!$I$58)/SUM('Population (EAM)'!$E$48:'Population (EAM)'!$E$57)*10^5</f>
        <v>0</v>
      </c>
      <c r="Q7" s="35">
        <f>SUM('Raw Adj (EAM)'!$I$59:'Raw Adj (EAM)'!$I$68)/SUM('Population (EAM)'!$E$58:'Population (EAM)'!$E$67)*10^5</f>
        <v>0</v>
      </c>
      <c r="R7" s="35"/>
    </row>
    <row r="8" spans="1:18" ht="63" customHeight="1">
      <c r="A8" s="29">
        <v>12.5</v>
      </c>
      <c r="B8" s="11"/>
      <c r="C8" s="11"/>
      <c r="D8" s="11"/>
      <c r="E8" s="11"/>
      <c r="F8" s="34"/>
      <c r="G8" s="11"/>
      <c r="H8" s="11"/>
      <c r="I8" s="11"/>
      <c r="J8" s="11"/>
      <c r="K8" s="11">
        <f>SUM('Raw Adj (EAM)'!$J$4:'Raw Adj (EAM)'!$J$13)/SUM('Population (EAM)'!$F$3:'Population (EAM)'!$F$12)*10^5</f>
        <v>0</v>
      </c>
      <c r="L8" s="11">
        <f>SUM('Raw Adj (EAM)'!$J$14:'Raw Adj (EAM)'!$J$23)/SUM('Population (EAM)'!$F$13:'Population (EAM)'!$F$22)*10^5</f>
        <v>4.4007619197115972E-3</v>
      </c>
      <c r="M8" s="11">
        <f>SUM('Raw Adj (EAM)'!$J$24:'Raw Adj (EAM)'!$J$33)/SUM('Population (EAM)'!$F$23:'Population (EAM)'!$F$32)*10^5</f>
        <v>9.239565050726992E-3</v>
      </c>
      <c r="N8" s="11">
        <f>SUM('Raw Adj (EAM)'!$J$34:'Raw Adj (EAM)'!$J$43)/SUM('Population (EAM)'!$F$33:'Population (EAM)'!$F$42)*10^5</f>
        <v>4.7202455558000385E-3</v>
      </c>
      <c r="O8" s="11">
        <f>SUM('Raw Adj (EAM)'!$J$44:'Raw Adj (EAM)'!$J$53)/SUM('Population (EAM)'!$F$43:'Population (EAM)'!$F$52)*10^5</f>
        <v>0</v>
      </c>
      <c r="P8" s="35">
        <f>SUM('Raw Adj (EAM)'!$J$54:'Raw Adj (EAM)'!$J$63)/SUM('Population (EAM)'!$F$53:'Population (EAM)'!$F$62)*10^5</f>
        <v>0</v>
      </c>
      <c r="Q8" s="35">
        <f>SUM('Raw Adj (EAM)'!$J$64:'Raw Adj (EAM)'!$J$73)/SUM('Population (EAM)'!$F$63:'Population (EAM)'!$F$72)*10^5</f>
        <v>2.3987409076994251E-3</v>
      </c>
      <c r="R8" s="35"/>
    </row>
    <row r="9" spans="1:18" ht="63" customHeight="1">
      <c r="A9" s="29">
        <v>17.5</v>
      </c>
      <c r="B9" s="11"/>
      <c r="C9" s="11"/>
      <c r="D9" s="11"/>
      <c r="E9" s="11"/>
      <c r="F9" s="34"/>
      <c r="G9" s="11"/>
      <c r="H9" s="11"/>
      <c r="I9" s="11"/>
      <c r="J9" s="11"/>
      <c r="K9" s="11">
        <f>SUM('Raw Adj (EAM)'!$K$9:'Raw Adj (EAM)'!$K$18)/SUM('Population (EAM)'!$G$8:'Population (EAM)'!$G$17)*10^5</f>
        <v>5.3726596733246878E-3</v>
      </c>
      <c r="L9" s="11">
        <f>SUM('Raw Adj (EAM)'!$K$19:'Raw Adj (EAM)'!$K$28)/SUM('Population (EAM)'!$G$18:'Population (EAM)'!$G$27)*10^5</f>
        <v>1.6471437771253698E-2</v>
      </c>
      <c r="M9" s="11">
        <f>SUM('Raw Adj (EAM)'!$K$29:'Raw Adj (EAM)'!$K$38)/SUM('Population (EAM)'!$G$28:'Population (EAM)'!$G$37)*10^5</f>
        <v>1.1519256014970881E-2</v>
      </c>
      <c r="N9" s="11">
        <f>SUM('Raw Adj (EAM)'!$K$39:'Raw Adj (EAM)'!$K$48)/SUM('Population (EAM)'!$G$38:'Population (EAM)'!$G$47)*10^5</f>
        <v>0</v>
      </c>
      <c r="O9" s="11">
        <f>SUM('Raw Adj (EAM)'!$K$49:'Raw Adj (EAM)'!$K$58)/SUM('Population (EAM)'!$G$48:'Population (EAM)'!$G$57)*10^5</f>
        <v>2.6945629410904158E-3</v>
      </c>
      <c r="P9" s="35">
        <f>SUM('Raw Adj (EAM)'!$K$59:'Raw Adj (EAM)'!$K$99)/SUM('Population (EAM)'!$G$58:'Population (EAM)'!$G$98)*10^5</f>
        <v>3.6450922011214025E-3</v>
      </c>
      <c r="Q9" s="35"/>
      <c r="R9" s="35"/>
    </row>
    <row r="10" spans="1:18" ht="63" customHeight="1">
      <c r="A10" s="29">
        <v>22.5</v>
      </c>
      <c r="B10" s="11"/>
      <c r="C10" s="11"/>
      <c r="D10" s="11"/>
      <c r="E10" s="34"/>
      <c r="F10" s="11"/>
      <c r="G10" s="11"/>
      <c r="H10" s="11"/>
      <c r="I10" s="11"/>
      <c r="J10" s="11">
        <f>SUM('Raw Adj (EAM)'!$L$4:'Raw Adj (EAM)'!$L$13)/SUM('Population (EAM)'!$H$3:'Population (EAM)'!$H$12)*10^5</f>
        <v>9.472504002844816E-3</v>
      </c>
      <c r="K10" s="11">
        <f>SUM('Raw Adj (EAM)'!$L$14:'Raw Adj (EAM)'!$L$23)/SUM('Population (EAM)'!$H$13:'Population (EAM)'!$H$22)*10^5</f>
        <v>2.390195386279376E-2</v>
      </c>
      <c r="L10" s="11">
        <f>SUM('Raw Adj (EAM)'!$L$24:'Raw Adj (EAM)'!$L$33)/SUM('Population (EAM)'!$H$23:'Population (EAM)'!$H$32)*10^5</f>
        <v>1.8495731600111587E-2</v>
      </c>
      <c r="M10" s="11">
        <f>SUM('Raw Adj (EAM)'!$L$34:'Raw Adj (EAM)'!$L$43)/SUM('Population (EAM)'!$H$33:'Population (EAM)'!$H$42)*10^5</f>
        <v>1.1414919420229706E-2</v>
      </c>
      <c r="N10" s="11">
        <f>SUM('Raw Adj (EAM)'!$L$44:'Raw Adj (EAM)'!$L$53)/SUM('Population (EAM)'!$H$43:'Population (EAM)'!$H$52)*10^5</f>
        <v>0</v>
      </c>
      <c r="O10" s="11">
        <f>SUM('Raw Adj (EAM)'!$L$54:'Raw Adj (EAM)'!$L$63)/SUM('Population (EAM)'!$H$53:'Population (EAM)'!$H$62)*10^5</f>
        <v>5.2918009051808454E-3</v>
      </c>
      <c r="P10" s="10">
        <f>SUM('Raw Adj (EAM)'!$L$64:'Raw Adj (EAM)'!$L$73)/SUM('Population (EAM)'!$H$63:'Population (EAM)'!$H$72)*10^5</f>
        <v>2.3702855685622231E-3</v>
      </c>
      <c r="Q10" s="10"/>
      <c r="R10" s="10"/>
    </row>
    <row r="11" spans="1:18" ht="63" customHeight="1">
      <c r="A11" s="29">
        <v>27.5</v>
      </c>
      <c r="B11" s="11"/>
      <c r="C11" s="11"/>
      <c r="D11" s="11"/>
      <c r="E11" s="34"/>
      <c r="F11" s="11"/>
      <c r="G11" s="11"/>
      <c r="H11" s="11"/>
      <c r="I11" s="11"/>
      <c r="J11" s="11">
        <f>SUM('Raw Adj (EAM)'!$M$9:'Raw Adj (EAM)'!$M$18)/SUM('Population (EAM)'!$I$8:'Population (EAM)'!$I$17)*10^5</f>
        <v>3.1786202584138119E-2</v>
      </c>
      <c r="K11" s="11">
        <f>SUM('Raw Adj (EAM)'!$M$19:'Raw Adj (EAM)'!$M$28)/SUM('Population (EAM)'!$I$18:'Population (EAM)'!$I$27)*10^5</f>
        <v>3.4082652930593774E-2</v>
      </c>
      <c r="L11" s="11">
        <f>SUM('Raw Adj (EAM)'!$M$29:'Raw Adj (EAM)'!$M$38)/SUM('Population (EAM)'!$I$28:'Population (EAM)'!$I$37)*10^5</f>
        <v>2.7261313587140335E-2</v>
      </c>
      <c r="M11" s="11">
        <f>SUM('Raw Adj (EAM)'!$M$39:'Raw Adj (EAM)'!$M$48)/SUM('Population (EAM)'!$I$38:'Population (EAM)'!$I$47)*10^5</f>
        <v>2.266712498288415E-3</v>
      </c>
      <c r="N11" s="11">
        <f>SUM('Raw Adj (EAM)'!$M$49:'Raw Adj (EAM)'!$M$58)/SUM('Population (EAM)'!$I$48:'Population (EAM)'!$I$57)*10^5</f>
        <v>3.5614317477196608E-3</v>
      </c>
      <c r="O11" s="11">
        <f>SUM('Raw Adj (EAM)'!$M$59:'Raw Adj (EAM)'!$M$99)/SUM('Population (EAM)'!$I$58:'Population (EAM)'!$I$98)*10^5</f>
        <v>7.6262363722478963E-3</v>
      </c>
      <c r="P11" s="10"/>
      <c r="Q11" s="10"/>
      <c r="R11" s="10"/>
    </row>
    <row r="12" spans="1:18" ht="63" customHeight="1">
      <c r="A12" s="29">
        <v>32.5</v>
      </c>
      <c r="B12" s="11"/>
      <c r="C12" s="11"/>
      <c r="D12" s="34"/>
      <c r="E12" s="11"/>
      <c r="F12" s="11"/>
      <c r="G12" s="11"/>
      <c r="H12" s="11"/>
      <c r="I12" s="11">
        <f>SUM('Raw Adj (EAM)'!$N$4:'Raw Adj (EAM)'!$N$13)/SUM('Population (EAM)'!$J$3:'Population (EAM)'!$J$12)*10^5</f>
        <v>2.8228619175815227E-2</v>
      </c>
      <c r="J12" s="11">
        <f>SUM('Raw Adj (EAM)'!$N$14:'Raw Adj (EAM)'!$N$23)/SUM('Population (EAM)'!$J$13:'Population (EAM)'!$J$22)*10^5</f>
        <v>7.305924538214098E-2</v>
      </c>
      <c r="K12" s="11">
        <f>SUM('Raw Adj (EAM)'!$N$24:'Raw Adj (EAM)'!$N$33)/SUM('Population (EAM)'!$J$23:'Population (EAM)'!$J$32)*10^5</f>
        <v>4.5391368286988143E-2</v>
      </c>
      <c r="L12" s="11">
        <f>SUM('Raw Adj (EAM)'!$N$34:'Raw Adj (EAM)'!$N$43)/SUM('Population (EAM)'!$J$33:'Population (EAM)'!$J$42)*10^5</f>
        <v>2.5256582214176662E-2</v>
      </c>
      <c r="M12" s="11">
        <f>SUM('Raw Adj (EAM)'!$N$44:'Raw Adj (EAM)'!$N$53)/SUM('Population (EAM)'!$J$43:'Population (EAM)'!$J$52)*10^5</f>
        <v>0</v>
      </c>
      <c r="N12" s="11">
        <f>SUM('Raw Adj (EAM)'!$N$54:'Raw Adj (EAM)'!$N$63)/SUM('Population (EAM)'!$J$53:'Population (EAM)'!$J$62)*10^5</f>
        <v>1.8199268833025074E-2</v>
      </c>
      <c r="O12" s="11">
        <f>SUM('Raw Adj (EAM)'!$N$64:'Raw Adj (EAM)'!$N$73)/SUM('Population (EAM)'!$J$63:'Population (EAM)'!$J$72)*10^5</f>
        <v>2.6922109983227742E-2</v>
      </c>
      <c r="P12" s="10"/>
      <c r="Q12" s="10"/>
      <c r="R12" s="10"/>
    </row>
    <row r="13" spans="1:18" ht="63" customHeight="1">
      <c r="A13" s="29">
        <v>37.5</v>
      </c>
      <c r="B13" s="11"/>
      <c r="C13" s="11"/>
      <c r="D13" s="34"/>
      <c r="E13" s="11"/>
      <c r="F13" s="11"/>
      <c r="G13" s="11"/>
      <c r="H13" s="11"/>
      <c r="I13" s="11">
        <f>SUM('Raw Adj (EAM)'!$O$9:'Raw Adj (EAM)'!$O$18)/SUM('Population (EAM)'!$K$8:'Population (EAM)'!$K$17)*10^5</f>
        <v>9.0590614140060852E-2</v>
      </c>
      <c r="J13" s="11">
        <f>SUM('Raw Adj (EAM)'!$O$19:'Raw Adj (EAM)'!$O$28)/SUM('Population (EAM)'!$K$18:'Population (EAM)'!$K$27)*10^5</f>
        <v>9.3251717732619518E-2</v>
      </c>
      <c r="K13" s="11">
        <f>SUM('Raw Adj (EAM)'!$O$29:'Raw Adj (EAM)'!$O$38)/SUM('Population (EAM)'!$K$28:'Population (EAM)'!$K$37)*10^5</f>
        <v>8.2705156227512469E-2</v>
      </c>
      <c r="L13" s="11">
        <f>SUM('Raw Adj (EAM)'!$O$39:'Raw Adj (EAM)'!$O$48)/SUM('Population (EAM)'!$K$38:'Population (EAM)'!$K$47)*10^5</f>
        <v>4.481087990783587E-3</v>
      </c>
      <c r="M13" s="11">
        <f>SUM('Raw Adj (EAM)'!$O$49:'Raw Adj (EAM)'!$O$58)/SUM('Population (EAM)'!$K$48:'Population (EAM)'!$K$57)*10^5</f>
        <v>2.769672137490017E-2</v>
      </c>
      <c r="N13" s="11">
        <f>SUM('Raw Adj (EAM)'!$O$59:'Raw Adj (EAM)'!$O$99)/SUM('Population (EAM)'!$K$58:'Population (EAM)'!$K$98)*10^5</f>
        <v>4.0132616508550316E-2</v>
      </c>
      <c r="O13" s="11"/>
      <c r="P13" s="10"/>
      <c r="Q13" s="10"/>
      <c r="R13" s="10"/>
    </row>
    <row r="14" spans="1:18" ht="63" customHeight="1">
      <c r="A14" s="29">
        <v>42.5</v>
      </c>
      <c r="B14" s="11"/>
      <c r="C14" s="34"/>
      <c r="D14" s="11"/>
      <c r="E14" s="11"/>
      <c r="F14" s="11"/>
      <c r="G14" s="11"/>
      <c r="H14" s="11">
        <f>SUM('Raw Adj (EAM)'!$P$4:'Raw Adj (EAM)'!$P$13)/SUM('Population (EAM)'!$L$3:'Population (EAM)'!$L$12)*10^5</f>
        <v>0.28447603054299264</v>
      </c>
      <c r="I14" s="11">
        <f>SUM('Raw Adj (EAM)'!$P$14:'Raw Adj (EAM)'!$P$23)/SUM('Population (EAM)'!$L$13:'Population (EAM)'!$L$22)*10^5</f>
        <v>0.18319804735952464</v>
      </c>
      <c r="J14" s="11">
        <f>SUM('Raw Adj (EAM)'!$P$24:'Raw Adj (EAM)'!$P$33)/SUM('Population (EAM)'!$L$23:'Population (EAM)'!$L$32)*10^5</f>
        <v>0.17468174369525608</v>
      </c>
      <c r="K14" s="11">
        <f>SUM('Raw Adj (EAM)'!$P$34:'Raw Adj (EAM)'!$P$43)/SUM('Population (EAM)'!$L$33:'Population (EAM)'!$L$42)*10^5</f>
        <v>7.5239079500563064E-2</v>
      </c>
      <c r="L14" s="11">
        <f>SUM('Raw Adj (EAM)'!$P$44:'Raw Adj (EAM)'!$P$53)/SUM('Population (EAM)'!$L$43:'Population (EAM)'!$L$52)*10^5</f>
        <v>0</v>
      </c>
      <c r="M14" s="11">
        <f>SUM('Raw Adj (EAM)'!$P$54:'Raw Adj (EAM)'!$P$63)/SUM('Population (EAM)'!$L$53:'Population (EAM)'!$L$62)*10^5</f>
        <v>7.8104283421259482E-2</v>
      </c>
      <c r="N14" s="11">
        <f>SUM('Raw Adj (EAM)'!$P$64:'Raw Adj (EAM)'!$P$73)/SUM('Population (EAM)'!$L$63:'Population (EAM)'!$L$72)*10^5</f>
        <v>0.1052500041955869</v>
      </c>
      <c r="O14" s="11"/>
      <c r="P14" s="10"/>
      <c r="Q14" s="10"/>
      <c r="R14" s="10"/>
    </row>
    <row r="15" spans="1:18" ht="63" customHeight="1">
      <c r="A15" s="29">
        <v>47.5</v>
      </c>
      <c r="B15" s="11"/>
      <c r="C15" s="34"/>
      <c r="D15" s="11"/>
      <c r="E15" s="11"/>
      <c r="F15" s="11"/>
      <c r="G15" s="11"/>
      <c r="H15" s="11">
        <f>SUM('Raw Adj (EAM)'!$Q$9:'Raw Adj (EAM)'!$Q$18)/SUM('Population (EAM)'!$M$8:'Population (EAM)'!$M$17)*10^5</f>
        <v>0.29307091775993754</v>
      </c>
      <c r="I15" s="11">
        <f>SUM('Raw Adj (EAM)'!$Q$19:'Raw Adj (EAM)'!$Q$28)/SUM('Population (EAM)'!$M$18:'Population (EAM)'!$M$27)*10^5</f>
        <v>0.3197215840607307</v>
      </c>
      <c r="J15" s="11">
        <f>SUM('Raw Adj (EAM)'!$Q$29:'Raw Adj (EAM)'!$Q$38)/SUM('Population (EAM)'!$M$28:'Population (EAM)'!$M$37)*10^5</f>
        <v>0.27182903368906253</v>
      </c>
      <c r="K15" s="11">
        <f>SUM('Raw Adj (EAM)'!$Q$39:'Raw Adj (EAM)'!$Q$48)/SUM('Population (EAM)'!$M$38:'Population (EAM)'!$M$47)*10^5</f>
        <v>2.0253952386104009E-2</v>
      </c>
      <c r="L15" s="11">
        <f>SUM('Raw Adj (EAM)'!$Q$49:'Raw Adj (EAM)'!$Q$58)/SUM('Population (EAM)'!$M$48:'Population (EAM)'!$M$57)*10^5</f>
        <v>0.12114449989859577</v>
      </c>
      <c r="M15" s="11">
        <f>SUM('Raw Adj (EAM)'!$Q$59:'Raw Adj (EAM)'!$Q$99)/SUM('Population (EAM)'!$M$58:'Population (EAM)'!$M$98)*10^5</f>
        <v>0.14819762583652449</v>
      </c>
      <c r="N15" s="11"/>
      <c r="O15" s="11"/>
      <c r="P15" s="10"/>
      <c r="Q15" s="10"/>
      <c r="R15" s="10"/>
    </row>
    <row r="16" spans="1:18" ht="63" customHeight="1">
      <c r="A16" s="29">
        <v>52.5</v>
      </c>
      <c r="B16" s="34"/>
      <c r="C16" s="11"/>
      <c r="D16" s="11"/>
      <c r="E16" s="11"/>
      <c r="F16" s="11"/>
      <c r="G16" s="11">
        <f>SUM('Raw Adj (EAM)'!$R$4:'Raw Adj (EAM)'!$R$13)/SUM('Population (EAM)'!$N$3:'Population (EAM)'!$N$12)*10^5</f>
        <v>0.36993164135375722</v>
      </c>
      <c r="H16" s="11">
        <f>SUM('Raw Adj (EAM)'!$R$14:'Raw Adj (EAM)'!$R$23)/SUM('Population (EAM)'!$N$13:'Population (EAM)'!$N$22)*10^5</f>
        <v>0.6007842169762192</v>
      </c>
      <c r="I16" s="11">
        <f>SUM('Raw Adj (EAM)'!$R$24:'Raw Adj (EAM)'!$R$33)/SUM('Population (EAM)'!$N$23:'Population (EAM)'!$N$32)*10^5</f>
        <v>0.54785338944698891</v>
      </c>
      <c r="J16" s="11">
        <f>SUM('Raw Adj (EAM)'!$R$34:'Raw Adj (EAM)'!$R$43)/SUM('Population (EAM)'!$N$33:'Population (EAM)'!$N$42)*10^5</f>
        <v>0.28528962106139766</v>
      </c>
      <c r="K16" s="11">
        <f>SUM('Raw Adj (EAM)'!$R$44:'Raw Adj (EAM)'!$R$53)/SUM('Population (EAM)'!$N$43:'Population (EAM)'!$N$52)*10^5</f>
        <v>0</v>
      </c>
      <c r="L16" s="11">
        <f>SUM('Raw Adj (EAM)'!$R$54:'Raw Adj (EAM)'!$R$63)/SUM('Population (EAM)'!$N$53:'Population (EAM)'!$N$62)*10^5</f>
        <v>0.3054074741033419</v>
      </c>
      <c r="M16" s="11">
        <f>SUM('Raw Adj (EAM)'!$R$64:'Raw Adj (EAM)'!$R$73)/SUM('Population (EAM)'!$N$63:'Population (EAM)'!$N$72)*10^5</f>
        <v>0.31246699247362458</v>
      </c>
      <c r="N16" s="11"/>
      <c r="O16" s="11"/>
      <c r="P16" s="10"/>
      <c r="Q16" s="10"/>
      <c r="R16" s="10"/>
    </row>
    <row r="17" spans="1:18" ht="63" customHeight="1">
      <c r="A17" s="29">
        <v>57.5</v>
      </c>
      <c r="B17" s="34"/>
      <c r="C17" s="11"/>
      <c r="D17" s="11"/>
      <c r="E17" s="11"/>
      <c r="F17" s="11"/>
      <c r="G17" s="11">
        <f>SUM('Raw Adj (EAM)'!$S$9:'Raw Adj (EAM)'!$S$18)/SUM('Population (EAM)'!$O$8:'Population (EAM)'!$O$17)*10^5</f>
        <v>0.79948138643064837</v>
      </c>
      <c r="H17" s="11">
        <f>SUM('Raw Adj (EAM)'!$S$19:'Raw Adj (EAM)'!$S$28)/SUM('Population (EAM)'!$O$18:'Population (EAM)'!$O$27)*10^5</f>
        <v>1.0027854152167819</v>
      </c>
      <c r="I17" s="11">
        <f>SUM('Raw Adj (EAM)'!$S$29:'Raw Adj (EAM)'!$S$38)/SUM('Population (EAM)'!$O$28:'Population (EAM)'!$O$37)*10^5</f>
        <v>0.77318159940236775</v>
      </c>
      <c r="J17" s="11">
        <f>SUM('Raw Adj (EAM)'!$S$39:'Raw Adj (EAM)'!$S$48)/SUM('Population (EAM)'!$O$38:'Population (EAM)'!$O$47)*10^5</f>
        <v>9.2677063659159134E-2</v>
      </c>
      <c r="K17" s="11">
        <f>SUM('Raw Adj (EAM)'!$S$49:'Raw Adj (EAM)'!$S$58)/SUM('Population (EAM)'!$O$48:'Population (EAM)'!$O$57)*10^5</f>
        <v>0.32699651202645669</v>
      </c>
      <c r="L17" s="11">
        <f>SUM('Raw Adj (EAM)'!$S$59:'Raw Adj (EAM)'!$S$99)/SUM('Population (EAM)'!$O$58:'Population (EAM)'!$O$98)*10^5</f>
        <v>0.45564293454652516</v>
      </c>
      <c r="M17" s="11"/>
      <c r="N17" s="11"/>
      <c r="O17" s="11"/>
      <c r="P17" s="10"/>
      <c r="Q17" s="10"/>
      <c r="R17" s="10"/>
    </row>
    <row r="18" spans="1:18" ht="63" customHeight="1">
      <c r="A18" s="29">
        <v>62.5</v>
      </c>
      <c r="B18" s="11"/>
      <c r="C18" s="11"/>
      <c r="D18" s="11"/>
      <c r="E18" s="11"/>
      <c r="F18" s="11">
        <f>SUM('Raw Adj (EAM)'!$T$4:'Raw Adj (EAM)'!$T$13)/SUM('Population (EAM)'!$P$3:'Population (EAM)'!$P$12)*10^5</f>
        <v>1.166067974950842</v>
      </c>
      <c r="G18" s="11">
        <f>SUM('Raw Adj (EAM)'!$T$14:'Raw Adj (EAM)'!$T$23)/SUM('Population (EAM)'!$P$13:'Population (EAM)'!$P$22)*10^5</f>
        <v>1.2558528204389754</v>
      </c>
      <c r="H18" s="11">
        <f>SUM('Raw Adj (EAM)'!$T$24:'Raw Adj (EAM)'!$T$33)/SUM('Population (EAM)'!$P$23:'Population (EAM)'!$P$32)*10^5</f>
        <v>1.2726682206148188</v>
      </c>
      <c r="I18" s="11">
        <f>SUM('Raw Adj (EAM)'!$T$34:'Raw Adj (EAM)'!$T$43)/SUM('Population (EAM)'!$P$33:'Population (EAM)'!$P$42)*10^5</f>
        <v>0.5901298006284994</v>
      </c>
      <c r="J18" s="11">
        <f>SUM('Raw Adj (EAM)'!$T$44:'Raw Adj (EAM)'!$T$53)/SUM('Population (EAM)'!$P$43:'Population (EAM)'!$P$52)*10^5</f>
        <v>0</v>
      </c>
      <c r="K18" s="11">
        <f>SUM('Raw Adj (EAM)'!$T$54:'Raw Adj (EAM)'!$T$63)/SUM('Population (EAM)'!$P$53:'Population (EAM)'!$P$62)*10^5</f>
        <v>0.77334607262470145</v>
      </c>
      <c r="L18" s="11">
        <f>SUM('Raw Adj (EAM)'!$T$64:'Raw Adj (EAM)'!$T$73)/SUM('Population (EAM)'!$P$63:'Population (EAM)'!$P$72)*10^5</f>
        <v>0.82952960944037879</v>
      </c>
      <c r="M18" s="11"/>
      <c r="N18" s="11"/>
      <c r="O18" s="11"/>
      <c r="P18" s="10"/>
      <c r="Q18" s="10"/>
      <c r="R18" s="10"/>
    </row>
    <row r="19" spans="1:18" ht="63" customHeight="1">
      <c r="A19" s="29">
        <v>67.5</v>
      </c>
      <c r="B19" s="11"/>
      <c r="C19" s="11"/>
      <c r="D19" s="11"/>
      <c r="E19" s="11"/>
      <c r="F19" s="11">
        <f>SUM('Raw Adj (EAM)'!$U$9:'Raw Adj (EAM)'!$U$18)/SUM('Population (EAM)'!$Q$8:'Population (EAM)'!$Q$17)*10^5</f>
        <v>1.8930147826098289</v>
      </c>
      <c r="G19" s="11">
        <f>SUM('Raw Adj (EAM)'!$U$19:'Raw Adj (EAM)'!$U$28)/SUM('Population (EAM)'!$Q$18:'Population (EAM)'!$Q$27)*10^5</f>
        <v>1.7951486747184744</v>
      </c>
      <c r="H19" s="11">
        <f>SUM('Raw Adj (EAM)'!$U$29:'Raw Adj (EAM)'!$U$38)/SUM('Population (EAM)'!$Q$28:'Population (EAM)'!$Q$37)*10^5</f>
        <v>1.5461519633459626</v>
      </c>
      <c r="I19" s="11">
        <f>SUM('Raw Adj (EAM)'!$U$39:'Raw Adj (EAM)'!$U$48)/SUM('Population (EAM)'!$Q$38:'Population (EAM)'!$Q$47)*10^5</f>
        <v>0.21335171593096669</v>
      </c>
      <c r="J19" s="11">
        <f>SUM('Raw Adj (EAM)'!$U$49:'Raw Adj (EAM)'!$U$58)/SUM('Population (EAM)'!$Q$48:'Population (EAM)'!$Q$57)*10^5</f>
        <v>0.62593601148744149</v>
      </c>
      <c r="K19" s="11">
        <f>SUM('Raw Adj (EAM)'!$U$59:'Raw Adj (EAM)'!$U$99)/SUM('Population (EAM)'!$Q$58:'Population (EAM)'!$Q$98)*10^5</f>
        <v>1.1057634510402932</v>
      </c>
      <c r="L19" s="11"/>
      <c r="M19" s="11"/>
      <c r="N19" s="11"/>
      <c r="O19" s="11"/>
      <c r="P19" s="10"/>
      <c r="Q19" s="10"/>
      <c r="R19" s="10"/>
    </row>
    <row r="20" spans="1:18" ht="63" customHeight="1">
      <c r="A20" s="29">
        <v>72.5</v>
      </c>
      <c r="B20" s="11"/>
      <c r="C20" s="11"/>
      <c r="D20" s="11"/>
      <c r="E20" s="11">
        <f>SUM('Raw Adj (EAM)'!$V$4:'Raw Adj (EAM)'!$V$13)/SUM('Population (EAM)'!$R$3:'Population (EAM)'!$R$12)*10^5</f>
        <v>2.5351129147147056</v>
      </c>
      <c r="F20" s="11">
        <f>SUM('Raw Adj (EAM)'!$V$14:'Raw Adj (EAM)'!$V$23)/SUM('Population (EAM)'!$R$13:'Population (EAM)'!$R$22)*10^5</f>
        <v>2.3789100249684454</v>
      </c>
      <c r="G20" s="11">
        <f>SUM('Raw Adj (EAM)'!$V$24:'Raw Adj (EAM)'!$V$33)/SUM('Population (EAM)'!$R$23:'Population (EAM)'!$R$32)*10^5</f>
        <v>2.5127583063365071</v>
      </c>
      <c r="H20" s="11">
        <f>SUM('Raw Adj (EAM)'!$V$34:'Raw Adj (EAM)'!$V$43)/SUM('Population (EAM)'!$R$33:'Population (EAM)'!$R$42)*10^5</f>
        <v>1.4028305204291862</v>
      </c>
      <c r="I20" s="11">
        <f>SUM('Raw Adj (EAM)'!$V$44:'Raw Adj (EAM)'!$V$53)/SUM('Population (EAM)'!$R$43:'Population (EAM)'!$R$52)*10^5</f>
        <v>0</v>
      </c>
      <c r="J20" s="11">
        <f>SUM('Raw Adj (EAM)'!$V$54:'Raw Adj (EAM)'!$V$63)/SUM('Population (EAM)'!$R$53:'Population (EAM)'!$R$62)*10^5</f>
        <v>1.6366461753737123</v>
      </c>
      <c r="K20" s="11">
        <f>SUM('Raw Adj (EAM)'!$V$64:'Raw Adj (EAM)'!$V$73)/SUM('Population (EAM)'!$R$63:'Population (EAM)'!$R$72)*10^5</f>
        <v>1.662186057838942</v>
      </c>
      <c r="L20" s="11"/>
      <c r="M20" s="11"/>
      <c r="N20" s="11"/>
      <c r="O20" s="11"/>
      <c r="P20" s="10"/>
      <c r="Q20" s="10"/>
      <c r="R20" s="10"/>
    </row>
    <row r="21" spans="1:18" ht="63" customHeight="1">
      <c r="A21" s="29">
        <v>77.5</v>
      </c>
      <c r="B21" s="11"/>
      <c r="C21" s="11"/>
      <c r="D21" s="11"/>
      <c r="E21" s="11">
        <f>SUM('Raw Adj (EAM)'!$W$9:'Raw Adj (EAM)'!$W$18)/SUM('Population (EAM)'!$S$8:'Population (EAM)'!$S$17)*10^5</f>
        <v>3.3477761568635023</v>
      </c>
      <c r="F21" s="11">
        <f>SUM('Raw Adj (EAM)'!$W$19:'Raw Adj (EAM)'!$W$28)/SUM('Population (EAM)'!$S$18:'Population (EAM)'!$S$27)*10^5</f>
        <v>3.9832964755114331</v>
      </c>
      <c r="G21" s="11">
        <f>SUM('Raw Adj (EAM)'!$W$29:'Raw Adj (EAM)'!$W$38)/SUM('Population (EAM)'!$S$28:'Population (EAM)'!$S$37)*10^5</f>
        <v>3.1915935514301053</v>
      </c>
      <c r="H21" s="11">
        <f>SUM('Raw Adj (EAM)'!$W$39:'Raw Adj (EAM)'!$W$48)/SUM('Population (EAM)'!$S$38:'Population (EAM)'!$S$47)*10^5</f>
        <v>0.3087492949021689</v>
      </c>
      <c r="I21" s="11">
        <f>SUM('Raw Adj (EAM)'!$W$49:'Raw Adj (EAM)'!$W$58)/SUM('Population (EAM)'!$S$48:'Population (EAM)'!$S$57)*10^5</f>
        <v>1.374296247828525</v>
      </c>
      <c r="J21" s="11">
        <f>SUM('Raw Adj (EAM)'!$W$59:'Raw Adj (EAM)'!$W$99)/SUM('Population (EAM)'!$S$58:'Population (EAM)'!$S$98)*10^5</f>
        <v>2.3330421049333441</v>
      </c>
      <c r="K21" s="11"/>
      <c r="L21" s="11"/>
      <c r="M21" s="11"/>
      <c r="N21" s="11"/>
      <c r="O21" s="11"/>
      <c r="P21" s="10"/>
      <c r="Q21" s="10"/>
      <c r="R21" s="10"/>
    </row>
    <row r="22" spans="1:18" ht="63" customHeight="1">
      <c r="A22" s="29">
        <v>82.5</v>
      </c>
      <c r="B22" s="11"/>
      <c r="C22" s="11"/>
      <c r="D22" s="11">
        <f>SUM('Raw Adj (EAM)'!$X$4:'Raw Adj (EAM)'!$X$13)/SUM('Population (EAM)'!$T$3:'Population (EAM)'!$T$12)*10^5</f>
        <v>7.033365347232384</v>
      </c>
      <c r="E22" s="11">
        <f>SUM('Raw Adj (EAM)'!$X$14:'Raw Adj (EAM)'!$X$23)/SUM('Population (EAM)'!$T$13:'Population (EAM)'!$T$22)*10^5</f>
        <v>6.2699161394258338</v>
      </c>
      <c r="F22" s="11">
        <f>SUM('Raw Adj (EAM)'!$X$24:'Raw Adj (EAM)'!$X$33)/SUM('Population (EAM)'!$T$23:'Population (EAM)'!$T$32)*10^5</f>
        <v>5.663199322995168</v>
      </c>
      <c r="G22" s="11">
        <f>SUM('Raw Adj (EAM)'!$X$34:'Raw Adj (EAM)'!$X$43)/SUM('Population (EAM)'!$T$33:'Population (EAM)'!$T$42)*10^5</f>
        <v>2.8126035552517812</v>
      </c>
      <c r="H22" s="11">
        <f>SUM('Raw Adj (EAM)'!$X$44:'Raw Adj (EAM)'!$X$53)/SUM('Population (EAM)'!$T$43:'Population (EAM)'!$T$52)*10^5</f>
        <v>0</v>
      </c>
      <c r="I22" s="11">
        <f>SUM('Raw Adj (EAM)'!$X$54:'Raw Adj (EAM)'!$X$63)/SUM('Population (EAM)'!$T$53:'Population (EAM)'!$T$62)*10^5</f>
        <v>3.5728074129986402</v>
      </c>
      <c r="J22" s="11">
        <f>SUM('Raw Adj (EAM)'!$X$64:'Raw Adj (EAM)'!$X$73)/SUM('Population (EAM)'!$T$63:'Population (EAM)'!$T762)*10^5</f>
        <v>3.3996074387170574</v>
      </c>
      <c r="K22" s="11"/>
      <c r="L22" s="11"/>
      <c r="M22" s="11"/>
      <c r="N22" s="11"/>
      <c r="O22" s="11"/>
      <c r="P22" s="10"/>
      <c r="Q22" s="10"/>
      <c r="R22" s="10"/>
    </row>
    <row r="23" spans="1:18" ht="63" customHeight="1">
      <c r="A23" s="29">
        <v>87.5</v>
      </c>
      <c r="B23" s="11"/>
      <c r="C23" s="11"/>
      <c r="D23" s="11">
        <f>SUM('Raw Adj (EAM)'!$Y$9:'Raw Adj (EAM)'!$Y$18)/SUM('Population (EAM)'!$U$8:'Population (EAM)'!$U$17)*10^5</f>
        <v>13.663235844916326</v>
      </c>
      <c r="E23" s="11">
        <f>SUM('Raw Adj (EAM)'!$Y$19:'Raw Adj (EAM)'!$Y$28)/SUM('Population (EAM)'!$U$18:'Population (EAM)'!$U$27)*10^5</f>
        <v>14.468474431112943</v>
      </c>
      <c r="F23" s="11">
        <f>SUM('Raw Adj (EAM)'!$Y$29:'Raw Adj (EAM)'!$Y$38)/SUM('Population (EAM)'!$U$28:'Population (EAM)'!$U$37)*10^5</f>
        <v>9.819121114671189</v>
      </c>
      <c r="G23" s="11">
        <f>SUM('Raw Adj (EAM)'!$Y$39:'Raw Adj (EAM)'!$Y$48)/SUM('Population (EAM)'!$U$38:'Population (EAM)'!$U$47)*10^5</f>
        <v>0.97431440532077129</v>
      </c>
      <c r="H23" s="11">
        <f>SUM('Raw Adj (EAM)'!$Y$49:'Raw Adj (EAM)'!$Y$58)/SUM('Population (EAM)'!$U$48:'Population (EAM)'!$U$57)*10^5</f>
        <v>3.4564163118380868</v>
      </c>
      <c r="I23" s="11">
        <f>SUM('Raw Adj (EAM)'!$Y$59:'Raw Adj (EAM)'!$Y$99)/SUM('Population (EAM)'!$U$58:'Population (EAM)'!$U$98)*10^5</f>
        <v>5.1582327212524826</v>
      </c>
      <c r="J23" s="11"/>
      <c r="K23" s="11"/>
      <c r="L23" s="11"/>
      <c r="M23" s="11"/>
      <c r="N23" s="11"/>
      <c r="O23" s="11"/>
      <c r="P23" s="10"/>
      <c r="Q23" s="10"/>
      <c r="R23" s="10"/>
    </row>
    <row r="24" spans="1:18" ht="63" customHeight="1">
      <c r="A24" s="29">
        <v>92.5</v>
      </c>
      <c r="B24" s="11"/>
      <c r="C24" s="11"/>
      <c r="D24" s="11"/>
      <c r="E24" s="11"/>
      <c r="F24" s="11"/>
      <c r="G24" s="11"/>
      <c r="H24" s="11">
        <f>SUM('Raw Adj (EAM)'!$Z$54:'Raw Adj (EAM)'!$Z$63)/SUM('Population (EAM)'!$V$53:'Population (EAM)'!$V$62)*10^5</f>
        <v>9.1906181986566082</v>
      </c>
      <c r="I24" s="11">
        <f>SUM('Raw Adj (EAM)'!$Z$64:'Raw Adj (EAM)'!$Z$73)/SUM('Population (EAM)'!$V$63:'Population (EAM)'!$V$72)*10^5</f>
        <v>8.4799475077228568</v>
      </c>
      <c r="J24" s="11"/>
      <c r="K24" s="11"/>
      <c r="L24" s="11"/>
      <c r="M24" s="11"/>
      <c r="N24" s="11"/>
      <c r="O24" s="11"/>
      <c r="P24" s="10"/>
      <c r="Q24" s="10"/>
      <c r="R24" s="10"/>
    </row>
    <row r="25" spans="1:18" ht="63" customHeight="1">
      <c r="A25" s="29">
        <v>97.5</v>
      </c>
      <c r="B25" s="11"/>
      <c r="C25" s="11"/>
      <c r="D25" s="11"/>
      <c r="E25" s="11"/>
      <c r="F25" s="11"/>
      <c r="G25" s="11">
        <f>SUM('Raw Adj (EAM)'!$AA$49:'Raw Adj (EAM)'!$AA$58)/SUM('Population (EAM)'!$W$48:'Population (EAM)'!$W$57)*10^5</f>
        <v>5.3152681100791712</v>
      </c>
      <c r="H25" s="11">
        <f>SUM('Raw Adj (EAM)'!$AA$59:'Raw Adj (EAM)'!$AA$99)/SUM('Population (EAM)'!$W$58:'Population (EAM)'!$W$98)*10^5</f>
        <v>7.880089327692037</v>
      </c>
      <c r="I25" s="11"/>
      <c r="J25" s="11"/>
      <c r="K25" s="11"/>
      <c r="L25" s="11"/>
      <c r="M25" s="11"/>
      <c r="N25" s="11"/>
      <c r="O25" s="11"/>
      <c r="P25" s="10"/>
      <c r="Q25" s="10"/>
      <c r="R25" s="10"/>
    </row>
    <row r="26" spans="1:18" ht="63" customHeight="1" thickBot="1">
      <c r="A26" s="30">
        <v>102.5</v>
      </c>
      <c r="B26" s="12"/>
      <c r="C26" s="12"/>
      <c r="D26" s="12"/>
      <c r="E26" s="12"/>
      <c r="F26" s="12"/>
      <c r="G26" s="36">
        <f>SUM('Raw Adj (EAM)'!$AB$54:'Raw Adj (EAM)'!$AB$63)/SUM('Population (EAM)'!$X$53:'Population (EAM)'!$X$62)*10^5</f>
        <v>10.681468955886768</v>
      </c>
      <c r="H26" s="12">
        <f>SUM('Raw Adj (EAM)'!$AB$64:'Raw Adj (EAM)'!$AB$73)/SUM('Population (EAM)'!$X$63:'Population (EAM)'!$X$72)*10^5</f>
        <v>8.0940923430668441</v>
      </c>
      <c r="I26" s="12"/>
      <c r="J26" s="12"/>
      <c r="K26" s="12"/>
      <c r="L26" s="12"/>
      <c r="M26" s="12"/>
      <c r="N26" s="12"/>
      <c r="O26" s="12"/>
      <c r="P26" s="37"/>
      <c r="Q26" s="37"/>
      <c r="R26" s="37"/>
    </row>
    <row r="27" spans="1:18" ht="42" customHeight="1" thickTop="1"/>
    <row r="28" spans="1:18" ht="61.5">
      <c r="A28" s="3"/>
      <c r="B28" s="2"/>
      <c r="C28" s="2"/>
      <c r="D28" s="2"/>
      <c r="E28" s="2"/>
      <c r="F28" s="5"/>
      <c r="G28" s="5"/>
      <c r="H28" s="5" t="str">
        <f>CONCATENATE('Raw Adj (EAM)'!A1," EAF")</f>
        <v>Mortality by Cancer of the Salivary Gland EAF</v>
      </c>
      <c r="I28" s="2"/>
      <c r="J28" s="2"/>
      <c r="K28" s="2"/>
      <c r="L28" s="2"/>
      <c r="M28" s="2"/>
      <c r="N28" s="2"/>
      <c r="O28" s="2"/>
      <c r="P28" s="2"/>
    </row>
    <row r="29" spans="1:18" ht="61.5">
      <c r="A29" s="3"/>
      <c r="B29" s="2"/>
      <c r="C29" s="2"/>
      <c r="D29" s="2"/>
      <c r="E29" s="2"/>
      <c r="F29" s="5"/>
      <c r="G29" s="5"/>
      <c r="H29" s="5" t="s">
        <v>35</v>
      </c>
      <c r="I29" s="2"/>
      <c r="J29" s="2"/>
      <c r="K29" s="2"/>
      <c r="L29" s="2"/>
      <c r="M29" s="2"/>
      <c r="N29" s="2"/>
      <c r="O29" s="2"/>
      <c r="P29" s="2"/>
    </row>
    <row r="30" spans="1:18" ht="19.5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02" customHeight="1" thickTop="1" thickBot="1">
      <c r="A31" s="6" t="s">
        <v>36</v>
      </c>
      <c r="B31" s="7" t="s">
        <v>37</v>
      </c>
      <c r="C31" s="7" t="s">
        <v>38</v>
      </c>
      <c r="D31" s="7" t="s">
        <v>39</v>
      </c>
      <c r="E31" s="7" t="s">
        <v>40</v>
      </c>
      <c r="F31" s="7" t="s">
        <v>41</v>
      </c>
      <c r="G31" s="7" t="s">
        <v>42</v>
      </c>
      <c r="H31" s="7" t="s">
        <v>43</v>
      </c>
      <c r="I31" s="7" t="s">
        <v>44</v>
      </c>
      <c r="J31" s="7" t="s">
        <v>45</v>
      </c>
      <c r="K31" s="7" t="s">
        <v>46</v>
      </c>
      <c r="L31" s="7" t="s">
        <v>47</v>
      </c>
      <c r="M31" s="7" t="s">
        <v>48</v>
      </c>
      <c r="N31" s="7" t="s">
        <v>49</v>
      </c>
      <c r="O31" s="7" t="s">
        <v>50</v>
      </c>
      <c r="P31" s="8" t="s">
        <v>51</v>
      </c>
      <c r="Q31" s="8" t="s">
        <v>54</v>
      </c>
      <c r="R31" s="8" t="s">
        <v>55</v>
      </c>
    </row>
    <row r="32" spans="1:18" ht="62.1" customHeight="1">
      <c r="A32" s="9">
        <v>0.5</v>
      </c>
      <c r="B32" s="32"/>
      <c r="C32" s="32"/>
      <c r="D32" s="32"/>
      <c r="E32" s="32"/>
      <c r="F32" s="33"/>
      <c r="G32" s="34"/>
      <c r="H32" s="11"/>
      <c r="I32" s="11"/>
      <c r="J32" s="11"/>
      <c r="K32" s="11"/>
      <c r="L32" s="11">
        <f>SUM('Raw Adj (EAF)'!$C$3:'Raw Adj (EAF)'!$C$12)/SUM('Population (EAF)'!$C$2:'Population (EAF)'!$C$11)*10^5</f>
        <v>0</v>
      </c>
      <c r="M32" s="11">
        <f>SUM('Raw Adj (EAF)'!$C$13:'Raw Adj (EAF)'!$C$22)/SUM('Population (EAF)'!$C$12:'Population (EAF)'!$C$21)*10^5</f>
        <v>0</v>
      </c>
      <c r="N32" s="11">
        <f>SUM('Raw Adj (EAF)'!$C$23:'Raw Adj (EAF)'!$C$32)/SUM('Population (EAF)'!$C$22:'Population (EAF)'!$C$31)*10^5</f>
        <v>0</v>
      </c>
      <c r="O32" s="11">
        <f>SUM('Raw Adj (EAF)'!$C$33:'Raw Adj (EAF)'!$C$42)/SUM('Population (EAF)'!$C$32:'Population (EAF)'!$C$41)*10^5</f>
        <v>0</v>
      </c>
      <c r="P32" s="11">
        <f>SUM('Raw Adj (EAF)'!$C$43:'Raw Adj (EAF)'!$C$52)/SUM('Population (EAF)'!$C$42:'Population (EAF)'!$C$51)*10^5</f>
        <v>0</v>
      </c>
      <c r="Q32" s="11">
        <f>SUM('Raw Adj (EAF)'!$C$53:'Raw Adj (EAF)'!$C$62)/SUM('Population (EAF)'!$C$52:'Population (EAF)'!$C$61)*10^5</f>
        <v>6.8045137137146341E-3</v>
      </c>
      <c r="R32" s="11">
        <f>SUM('Raw Adj (EAF)'!$C$63:'Raw Adj (EAF)'!$C$72)/SUM('Population (EAF)'!$C$62:'Population (EAF)'!$C$71)*10^5</f>
        <v>0</v>
      </c>
    </row>
    <row r="33" spans="1:18" ht="62.1" customHeight="1">
      <c r="A33" s="9">
        <v>3</v>
      </c>
      <c r="B33" s="11"/>
      <c r="C33" s="11"/>
      <c r="D33" s="11"/>
      <c r="E33" s="11"/>
      <c r="F33" s="11"/>
      <c r="G33" s="34"/>
      <c r="H33" s="11"/>
      <c r="I33" s="11"/>
      <c r="J33" s="11"/>
      <c r="K33" s="11"/>
      <c r="L33" s="11">
        <f>SUM('Raw Adj (EAF)'!$D$5:'Raw Adj (EAF)'!$G$14)/SUM('Population (EAF)'!$D$4:'Population (EAF)'!$D$13)*10^5</f>
        <v>0</v>
      </c>
      <c r="M33" s="11">
        <f>SUM('Raw Adj (EAF)'!$D$15:'Raw Adj (EAF)'!$G$24)/SUM('Population (EAF)'!$D$14:'Population (EAF)'!$D$23)*10^5</f>
        <v>0</v>
      </c>
      <c r="N33" s="11">
        <f>SUM('Raw Adj (EAF)'!$D$25:'Raw Adj (EAF)'!$G$34)/SUM('Population (EAF)'!$D$24:'Population (EAF)'!$D$33)*10^5</f>
        <v>0</v>
      </c>
      <c r="O33" s="11">
        <f>SUM('Raw Adj (EAF)'!$D$35:'Raw Adj (EAF)'!$G$44)/SUM('Population (EAF)'!$D$34:'Population (EAF)'!$D$43)*10^5</f>
        <v>0</v>
      </c>
      <c r="P33" s="35">
        <f>SUM('Raw Adj (EAF)'!$D$45:'Raw Adj (EAF)'!$G$54)/SUM('Population (EAF)'!$D$44:'Population (EAF)'!$D$53)*10^5</f>
        <v>0</v>
      </c>
      <c r="Q33" s="35">
        <f>SUM('Raw Adj (EAF)'!$D$55:'Raw Adj (EAF)'!$G$64)/SUM('Population (EAF)'!$D$54:'Population (EAF)'!$D$63)*10^5</f>
        <v>0</v>
      </c>
      <c r="R33" s="35">
        <f>SUM('Raw Adj (EAF)'!$D$65:'Raw Adj (EAF)'!$G$74)/SUM('Population (EAF)'!$D$64:'Population (EAF)'!$D$73)*10^5</f>
        <v>0</v>
      </c>
    </row>
    <row r="34" spans="1:18" ht="62.1" customHeight="1">
      <c r="A34" s="9">
        <v>7.5</v>
      </c>
      <c r="B34" s="11"/>
      <c r="C34" s="11"/>
      <c r="D34" s="11"/>
      <c r="E34" s="11"/>
      <c r="F34" s="11"/>
      <c r="G34" s="34"/>
      <c r="H34" s="11"/>
      <c r="I34" s="11"/>
      <c r="J34" s="11"/>
      <c r="K34" s="11"/>
      <c r="L34" s="11">
        <f>SUM('Raw Adj (EAF)'!$I$9:'Raw Adj (EAF)'!$I$18)/SUM('Population (EAF)'!$E$8:'Population (EAF)'!$E$17)*10^5</f>
        <v>8.7576525955971006E-3</v>
      </c>
      <c r="M34" s="11">
        <f>SUM('Raw Adj (EAF)'!$I$19:'Raw Adj (EAF)'!$I$28)/SUM('Population (EAF)'!$E$18:'Population (EAF)'!$E$27)*10^5</f>
        <v>4.8926423992773586E-3</v>
      </c>
      <c r="N34" s="11">
        <f>SUM('Raw Adj (EAF)'!$I$29:'Raw Adj (EAF)'!$I$38)/SUM('Population (EAF)'!$E$28:'Population (EAF)'!$E$37)*10^5</f>
        <v>3.7505828610435374E-3</v>
      </c>
      <c r="O34" s="11">
        <f>SUM('Raw Adj (EAF)'!$I$39:'Raw Adj (EAF)'!$I$48)/SUM('Population (EAF)'!$E$38:'Population (EAF)'!$E$47)*10^5</f>
        <v>0</v>
      </c>
      <c r="P34" s="35">
        <f>SUM('Raw Adj (EAF)'!$I$49:'Raw Adj (EAF)'!$I$58)/SUM('Population (EAF)'!$E$48:'Population (EAF)'!$E$57)*10^5</f>
        <v>0</v>
      </c>
      <c r="Q34" s="35">
        <f>SUM('Raw Adj (EAF)'!$I$59:'Raw Adj (EAF)'!$I$68)/SUM('Population (EAF)'!$E$58:'Population (EAF)'!$E$67)*10^5</f>
        <v>0</v>
      </c>
      <c r="R34" s="35"/>
    </row>
    <row r="35" spans="1:18" ht="62.1" customHeight="1">
      <c r="A35" s="29">
        <v>12.5</v>
      </c>
      <c r="B35" s="11"/>
      <c r="C35" s="11"/>
      <c r="D35" s="11"/>
      <c r="E35" s="11"/>
      <c r="F35" s="34"/>
      <c r="G35" s="11"/>
      <c r="H35" s="11"/>
      <c r="I35" s="11"/>
      <c r="J35" s="11"/>
      <c r="K35" s="11">
        <f>SUM('Raw Adj (EAF)'!$J$4:'Raw Adj (EAF)'!$J$13)/SUM('Population (EAF)'!$F$3:'Population (EAF)'!$F$12)*10^5</f>
        <v>0</v>
      </c>
      <c r="L35" s="11">
        <f>SUM('Raw Adj (EAF)'!$J$14:'Raw Adj (EAF)'!$J$23)/SUM('Population (EAF)'!$F$13:'Population (EAF)'!$F$22)*10^5</f>
        <v>4.6254049400315288E-3</v>
      </c>
      <c r="M35" s="11">
        <f>SUM('Raw Adj (EAF)'!$J$24:'Raw Adj (EAF)'!$J$33)/SUM('Population (EAF)'!$F$23:'Population (EAF)'!$F$32)*10^5</f>
        <v>4.8216983226912029E-3</v>
      </c>
      <c r="N35" s="11">
        <f>SUM('Raw Adj (EAF)'!$J$34:'Raw Adj (EAF)'!$J$43)/SUM('Population (EAF)'!$F$33:'Population (EAF)'!$F$42)*10^5</f>
        <v>1.2358342781727575E-3</v>
      </c>
      <c r="O35" s="11">
        <f>SUM('Raw Adj (EAF)'!$J$44:'Raw Adj (EAF)'!$J$53)/SUM('Population (EAF)'!$F$43:'Population (EAF)'!$F$52)*10^5</f>
        <v>0</v>
      </c>
      <c r="P35" s="35">
        <f>SUM('Raw Adj (EAF)'!$J$54:'Raw Adj (EAF)'!$J$63)/SUM('Population (EAF)'!$F$53:'Population (EAF)'!$F$62)*10^5</f>
        <v>4.0168539606296443E-3</v>
      </c>
      <c r="Q35" s="35">
        <f>SUM('Raw Adj (EAF)'!$J$64:'Raw Adj (EAF)'!$J$73)/SUM('Population (EAF)'!$F$63:'Population (EAF)'!$F$72)*10^5</f>
        <v>2.5284550279215702E-3</v>
      </c>
      <c r="R35" s="35"/>
    </row>
    <row r="36" spans="1:18" ht="62.1" customHeight="1">
      <c r="A36" s="29">
        <v>17.5</v>
      </c>
      <c r="B36" s="11"/>
      <c r="C36" s="11"/>
      <c r="D36" s="11"/>
      <c r="E36" s="11"/>
      <c r="F36" s="34"/>
      <c r="G36" s="11"/>
      <c r="H36" s="11"/>
      <c r="I36" s="11"/>
      <c r="J36" s="11"/>
      <c r="K36" s="11">
        <f>SUM('Raw Adj (EAF)'!$K$9:'Raw Adj (EAF)'!$K$18)/SUM('Population (EAF)'!$G$8:'Population (EAF)'!$G$17)*10^5</f>
        <v>1.6758585059822115E-2</v>
      </c>
      <c r="L36" s="11">
        <f>SUM('Raw Adj (EAF)'!$K$19:'Raw Adj (EAF)'!$K$28)/SUM('Population (EAF)'!$G$18:'Population (EAF)'!$G$27)*10^5</f>
        <v>6.1621065863219715E-3</v>
      </c>
      <c r="M36" s="11">
        <f>SUM('Raw Adj (EAF)'!$K$29:'Raw Adj (EAF)'!$K$38)/SUM('Population (EAF)'!$G$28:'Population (EAF)'!$G$37)*10^5</f>
        <v>4.7591972822970318E-3</v>
      </c>
      <c r="N36" s="11">
        <f>SUM('Raw Adj (EAF)'!$K$39:'Raw Adj (EAF)'!$K$48)/SUM('Population (EAF)'!$G$38:'Population (EAF)'!$G$47)*10^5</f>
        <v>0</v>
      </c>
      <c r="O36" s="11">
        <f>SUM('Raw Adj (EAF)'!$K$49:'Raw Adj (EAF)'!$K$58)/SUM('Population (EAF)'!$G$48:'Population (EAF)'!$G$57)*10^5</f>
        <v>0</v>
      </c>
      <c r="P36" s="35">
        <f>SUM('Raw Adj (EAF)'!$K$59:'Raw Adj (EAF)'!$K$99)/SUM('Population (EAF)'!$G$58:'Population (EAF)'!$G$98)*10^5</f>
        <v>2.5818303110793092E-3</v>
      </c>
      <c r="Q36" s="35"/>
      <c r="R36" s="35"/>
    </row>
    <row r="37" spans="1:18" ht="62.1" customHeight="1">
      <c r="A37" s="29">
        <v>22.5</v>
      </c>
      <c r="B37" s="11"/>
      <c r="C37" s="11"/>
      <c r="D37" s="11"/>
      <c r="E37" s="34"/>
      <c r="F37" s="11"/>
      <c r="G37" s="11"/>
      <c r="H37" s="11"/>
      <c r="I37" s="11"/>
      <c r="J37" s="11">
        <f>SUM('Raw Adj (EAF)'!$L$4:'Raw Adj (EAF)'!$L$13)/SUM('Population (EAF)'!$H$3:'Population (EAF)'!$H$12)*10^5</f>
        <v>3.8252595620493345E-2</v>
      </c>
      <c r="K37" s="11">
        <f>SUM('Raw Adj (EAF)'!$L$14:'Raw Adj (EAF)'!$L$23)/SUM('Population (EAF)'!$H$13:'Population (EAF)'!$H$22)*10^5</f>
        <v>1.3834308149211655E-2</v>
      </c>
      <c r="L37" s="11">
        <f>SUM('Raw Adj (EAF)'!$L$24:'Raw Adj (EAF)'!$L$33)/SUM('Population (EAF)'!$H$23:'Population (EAF)'!$H$32)*10^5</f>
        <v>1.2269453119738705E-2</v>
      </c>
      <c r="M37" s="11">
        <f>SUM('Raw Adj (EAF)'!$L$34:'Raw Adj (EAF)'!$L$43)/SUM('Population (EAF)'!$H$33:'Population (EAF)'!$H$42)*10^5</f>
        <v>4.6964944150671064E-3</v>
      </c>
      <c r="N37" s="11">
        <f>SUM('Raw Adj (EAF)'!$L$44:'Raw Adj (EAF)'!$L$53)/SUM('Population (EAF)'!$H$43:'Population (EAF)'!$H$52)*10^5</f>
        <v>0</v>
      </c>
      <c r="O37" s="11">
        <f>SUM('Raw Adj (EAF)'!$L$54:'Raw Adj (EAF)'!$L$63)/SUM('Population (EAF)'!$H$53:'Population (EAF)'!$H$62)*10^5</f>
        <v>5.5761380440718092E-3</v>
      </c>
      <c r="P37" s="10">
        <f>SUM('Raw Adj (EAF)'!$L$64:'Raw Adj (EAF)'!$L$73)/SUM('Population (EAF)'!$H$63:'Population (EAF)'!$H$72)*10^5</f>
        <v>7.6161660124350779E-3</v>
      </c>
      <c r="Q37" s="10"/>
      <c r="R37" s="10"/>
    </row>
    <row r="38" spans="1:18" ht="62.1" customHeight="1">
      <c r="A38" s="29">
        <v>27.5</v>
      </c>
      <c r="B38" s="11"/>
      <c r="C38" s="11"/>
      <c r="D38" s="11"/>
      <c r="E38" s="34"/>
      <c r="F38" s="11"/>
      <c r="G38" s="11"/>
      <c r="H38" s="11"/>
      <c r="I38" s="11"/>
      <c r="J38" s="11">
        <f>SUM('Raw Adj (EAF)'!$M$9:'Raw Adj (EAF)'!$M$18)/SUM('Population (EAF)'!$I$8:'Population (EAF)'!$I$17)*10^5</f>
        <v>4.2682902549083336E-2</v>
      </c>
      <c r="K38" s="11">
        <f>SUM('Raw Adj (EAF)'!$M$19:'Raw Adj (EAF)'!$M$28)/SUM('Population (EAF)'!$I$18:'Population (EAF)'!$I$27)*10^5</f>
        <v>2.4011481248569402E-2</v>
      </c>
      <c r="L38" s="11">
        <f>SUM('Raw Adj (EAF)'!$M$29:'Raw Adj (EAF)'!$M$38)/SUM('Population (EAF)'!$I$28:'Population (EAF)'!$I$37)*10^5</f>
        <v>1.6630114610926037E-2</v>
      </c>
      <c r="M38" s="11">
        <f>SUM('Raw Adj (EAF)'!$M$39:'Raw Adj (EAF)'!$M$48)/SUM('Population (EAF)'!$I$38:'Population (EAF)'!$I$47)*10^5</f>
        <v>0</v>
      </c>
      <c r="N38" s="11">
        <f>SUM('Raw Adj (EAF)'!$M$49:'Raw Adj (EAF)'!$M$58)/SUM('Population (EAF)'!$I$48:'Population (EAF)'!$I$57)*10^5</f>
        <v>1.2107510528834738E-3</v>
      </c>
      <c r="O38" s="11">
        <f>SUM('Raw Adj (EAF)'!$M$59:'Raw Adj (EAF)'!$M$99)/SUM('Population (EAF)'!$I$58:'Population (EAF)'!$I$98)*10^5</f>
        <v>2.6732809415439414E-3</v>
      </c>
      <c r="P38" s="10"/>
      <c r="Q38" s="10"/>
      <c r="R38" s="10"/>
    </row>
    <row r="39" spans="1:18" ht="62.1" customHeight="1">
      <c r="A39" s="29">
        <v>32.5</v>
      </c>
      <c r="B39" s="11"/>
      <c r="C39" s="11"/>
      <c r="D39" s="34"/>
      <c r="E39" s="11"/>
      <c r="F39" s="11"/>
      <c r="G39" s="11"/>
      <c r="H39" s="11"/>
      <c r="I39" s="11">
        <f>SUM('Raw Adj (EAF)'!$N$4:'Raw Adj (EAF)'!$N$13)/SUM('Population (EAF)'!$J$3:'Population (EAF)'!$J$12)*10^5</f>
        <v>5.6880767246997324E-2</v>
      </c>
      <c r="J39" s="11">
        <f>SUM('Raw Adj (EAF)'!$N$14:'Raw Adj (EAF)'!$N$23)/SUM('Population (EAF)'!$J$13:'Population (EAF)'!$J$22)*10^5</f>
        <v>5.8038795781353174E-2</v>
      </c>
      <c r="K39" s="11">
        <f>SUM('Raw Adj (EAF)'!$N$24:'Raw Adj (EAF)'!$N$33)/SUM('Population (EAF)'!$J$23:'Population (EAF)'!$J$32)*10^5</f>
        <v>5.1311207836633316E-2</v>
      </c>
      <c r="L39" s="11">
        <f>SUM('Raw Adj (EAF)'!$N$34:'Raw Adj (EAF)'!$N$43)/SUM('Population (EAF)'!$J$33:'Population (EAF)'!$J$42)*10^5</f>
        <v>2.2552920300282692E-2</v>
      </c>
      <c r="M39" s="11">
        <f>SUM('Raw Adj (EAF)'!$N$44:'Raw Adj (EAF)'!$N$53)/SUM('Population (EAF)'!$J$43:'Population (EAF)'!$J$52)*10^5</f>
        <v>0</v>
      </c>
      <c r="N39" s="11">
        <f>SUM('Raw Adj (EAF)'!$N$54:'Raw Adj (EAF)'!$N$63)/SUM('Population (EAF)'!$J$53:'Population (EAF)'!$J$62)*10^5</f>
        <v>1.9718674331611025E-2</v>
      </c>
      <c r="O39" s="11">
        <f>SUM('Raw Adj (EAF)'!$N$64:'Raw Adj (EAF)'!$N$73)/SUM('Population (EAF)'!$J$63:'Population (EAF)'!$J$72)*10^5</f>
        <v>1.0229155215418262E-2</v>
      </c>
      <c r="P39" s="10"/>
      <c r="Q39" s="10"/>
      <c r="R39" s="10"/>
    </row>
    <row r="40" spans="1:18" ht="62.1" customHeight="1">
      <c r="A40" s="29">
        <v>37.5</v>
      </c>
      <c r="B40" s="11"/>
      <c r="C40" s="11"/>
      <c r="D40" s="34"/>
      <c r="E40" s="11"/>
      <c r="F40" s="11"/>
      <c r="G40" s="11"/>
      <c r="H40" s="11"/>
      <c r="I40" s="11">
        <f>SUM('Raw Adj (EAF)'!$O$9:'Raw Adj (EAF)'!$O$18)/SUM('Population (EAF)'!$K$8:'Population (EAF)'!$K$17)*10^5</f>
        <v>8.7622975454734409E-2</v>
      </c>
      <c r="J40" s="11">
        <f>SUM('Raw Adj (EAF)'!$O$19:'Raw Adj (EAF)'!$O$28)/SUM('Population (EAF)'!$K$18:'Population (EAF)'!$K$27)*10^5</f>
        <v>8.2988189131655621E-2</v>
      </c>
      <c r="K40" s="11">
        <f>SUM('Raw Adj (EAF)'!$O$29:'Raw Adj (EAF)'!$O$38)/SUM('Population (EAF)'!$K$28:'Population (EAF)'!$K$37)*10^5</f>
        <v>7.6810029650559136E-2</v>
      </c>
      <c r="L40" s="11">
        <f>SUM('Raw Adj (EAF)'!$O$39:'Raw Adj (EAF)'!$O$48)/SUM('Population (EAF)'!$K$38:'Population (EAF)'!$K$47)*10^5</f>
        <v>9.0452555933094592E-3</v>
      </c>
      <c r="M40" s="11">
        <f>SUM('Raw Adj (EAF)'!$O$49:'Raw Adj (EAF)'!$O$58)/SUM('Population (EAF)'!$K$48:'Population (EAF)'!$K$57)*10^5</f>
        <v>2.4399217367371238E-2</v>
      </c>
      <c r="N40" s="11">
        <f>SUM('Raw Adj (EAF)'!$O$59:'Raw Adj (EAF)'!$O$99)/SUM('Population (EAF)'!$K$58:'Population (EAF)'!$K$98)*10^5</f>
        <v>2.8467974471813217E-2</v>
      </c>
      <c r="O40" s="11"/>
      <c r="P40" s="10"/>
      <c r="Q40" s="10"/>
      <c r="R40" s="10"/>
    </row>
    <row r="41" spans="1:18" ht="62.1" customHeight="1">
      <c r="A41" s="29">
        <v>42.5</v>
      </c>
      <c r="B41" s="11"/>
      <c r="C41" s="34"/>
      <c r="D41" s="11"/>
      <c r="E41" s="11"/>
      <c r="F41" s="11"/>
      <c r="G41" s="11"/>
      <c r="H41" s="11">
        <f>SUM('Raw Adj (EAF)'!$P$4:'Raw Adj (EAF)'!$P$13)/SUM('Population (EAF)'!$L$3:'Population (EAF)'!$L$12)*10^5</f>
        <v>9.7538438481947848E-2</v>
      </c>
      <c r="I41" s="11">
        <f>SUM('Raw Adj (EAF)'!$P$14:'Raw Adj (EAF)'!$P$23)/SUM('Population (EAF)'!$L$13:'Population (EAF)'!$L$22)*10^5</f>
        <v>0.12996933352001519</v>
      </c>
      <c r="J41" s="11">
        <f>SUM('Raw Adj (EAF)'!$P$24:'Raw Adj (EAF)'!$P$33)/SUM('Population (EAF)'!$L$23:'Population (EAF)'!$L$32)*10^5</f>
        <v>9.5724693017000997E-2</v>
      </c>
      <c r="K41" s="11">
        <f>SUM('Raw Adj (EAF)'!$P$34:'Raw Adj (EAF)'!$P$43)/SUM('Population (EAF)'!$L$33:'Population (EAF)'!$L$42)*10^5</f>
        <v>5.9299802397305326E-2</v>
      </c>
      <c r="L41" s="11">
        <f>SUM('Raw Adj (EAF)'!$P$44:'Raw Adj (EAF)'!$P$53)/SUM('Population (EAF)'!$L$43:'Population (EAF)'!$L$52)*10^5</f>
        <v>0</v>
      </c>
      <c r="M41" s="11">
        <f>SUM('Raw Adj (EAF)'!$P$54:'Raw Adj (EAF)'!$P$63)/SUM('Population (EAF)'!$L$53:'Population (EAF)'!$L$62)*10^5</f>
        <v>5.9671188489531367E-2</v>
      </c>
      <c r="N41" s="11">
        <f>SUM('Raw Adj (EAF)'!$P$64:'Raw Adj (EAF)'!$P$73)/SUM('Population (EAF)'!$L$63:'Population (EAF)'!$L$72)*10^5</f>
        <v>6.0660461251830118E-2</v>
      </c>
      <c r="O41" s="11"/>
      <c r="P41" s="10"/>
      <c r="Q41" s="10"/>
      <c r="R41" s="10"/>
    </row>
    <row r="42" spans="1:18" ht="62.1" customHeight="1">
      <c r="A42" s="29">
        <v>47.5</v>
      </c>
      <c r="B42" s="11"/>
      <c r="C42" s="34"/>
      <c r="D42" s="11"/>
      <c r="E42" s="11"/>
      <c r="F42" s="11"/>
      <c r="G42" s="11"/>
      <c r="H42" s="11">
        <f>SUM('Raw Adj (EAF)'!$Q$9:'Raw Adj (EAF)'!$Q$18)/SUM('Population (EAF)'!$M$8:'Population (EAF)'!$M$17)*10^5</f>
        <v>0.19754389237710096</v>
      </c>
      <c r="I42" s="11">
        <f>SUM('Raw Adj (EAF)'!$Q$19:'Raw Adj (EAF)'!$Q$28)/SUM('Population (EAF)'!$M$18:'Population (EAF)'!$M$27)*10^5</f>
        <v>0.20619041112286127</v>
      </c>
      <c r="J42" s="11">
        <f>SUM('Raw Adj (EAF)'!$Q$29:'Raw Adj (EAF)'!$Q$38)/SUM('Population (EAF)'!$M$28:'Population (EAF)'!$M$37)*10^5</f>
        <v>0.2166560239082119</v>
      </c>
      <c r="K42" s="11">
        <f>SUM('Raw Adj (EAF)'!$Q$39:'Raw Adj (EAF)'!$Q$48)/SUM('Population (EAF)'!$M$38:'Population (EAF)'!$M$47)*10^5</f>
        <v>1.3975498010132793E-2</v>
      </c>
      <c r="L42" s="11">
        <f>SUM('Raw Adj (EAF)'!$Q$49:'Raw Adj (EAF)'!$Q$58)/SUM('Population (EAF)'!$M$48:'Population (EAF)'!$M$57)*10^5</f>
        <v>6.1708620607891611E-2</v>
      </c>
      <c r="M42" s="11">
        <f>SUM('Raw Adj (EAF)'!$Q$59:'Raw Adj (EAF)'!$Q$99)/SUM('Population (EAF)'!$M$58:'Population (EAF)'!$M$98)*10^5</f>
        <v>0.10515733320484467</v>
      </c>
      <c r="N42" s="11"/>
      <c r="O42" s="11"/>
      <c r="P42" s="10"/>
      <c r="Q42" s="10"/>
      <c r="R42" s="10"/>
    </row>
    <row r="43" spans="1:18" ht="62.1" customHeight="1">
      <c r="A43" s="29">
        <v>52.5</v>
      </c>
      <c r="B43" s="34"/>
      <c r="C43" s="11"/>
      <c r="D43" s="11"/>
      <c r="E43" s="11"/>
      <c r="F43" s="11"/>
      <c r="G43" s="11">
        <f>SUM('Raw Adj (EAF)'!$R$4:'Raw Adj (EAF)'!$R$13)/SUM('Population (EAF)'!$N$3:'Population (EAF)'!$N$12)*10^5</f>
        <v>0.37414223179917894</v>
      </c>
      <c r="H43" s="11">
        <f>SUM('Raw Adj (EAF)'!$R$14:'Raw Adj (EAF)'!$R$23)/SUM('Population (EAF)'!$N$13:'Population (EAF)'!$N$22)*10^5</f>
        <v>0.2971364549301182</v>
      </c>
      <c r="I43" s="11">
        <f>SUM('Raw Adj (EAF)'!$R$24:'Raw Adj (EAF)'!$R$33)/SUM('Population (EAF)'!$N$23:'Population (EAF)'!$N$32)*10^5</f>
        <v>0.29493642734783981</v>
      </c>
      <c r="J43" s="11">
        <f>SUM('Raw Adj (EAF)'!$R$34:'Raw Adj (EAF)'!$R$43)/SUM('Population (EAF)'!$N$33:'Population (EAF)'!$N$42)*10^5</f>
        <v>0.12758484979643137</v>
      </c>
      <c r="K43" s="11">
        <f>SUM('Raw Adj (EAF)'!$R$44:'Raw Adj (EAF)'!$R$53)/SUM('Population (EAF)'!$N$43:'Population (EAF)'!$N$52)*10^5</f>
        <v>0</v>
      </c>
      <c r="L43" s="11">
        <f>SUM('Raw Adj (EAF)'!$R$54:'Raw Adj (EAF)'!$R$63)/SUM('Population (EAF)'!$N$53:'Population (EAF)'!$N$62)*10^5</f>
        <v>0.16312105717176958</v>
      </c>
      <c r="M43" s="11">
        <f>SUM('Raw Adj (EAF)'!$R$64:'Raw Adj (EAF)'!$R$73)/SUM('Population (EAF)'!$N$63:'Population (EAF)'!$N$72)*10^5</f>
        <v>0.11964731282463409</v>
      </c>
      <c r="N43" s="11"/>
      <c r="O43" s="11"/>
      <c r="P43" s="10"/>
      <c r="Q43" s="10"/>
      <c r="R43" s="10"/>
    </row>
    <row r="44" spans="1:18" ht="62.1" customHeight="1">
      <c r="A44" s="29">
        <v>57.5</v>
      </c>
      <c r="B44" s="34"/>
      <c r="C44" s="11"/>
      <c r="D44" s="11"/>
      <c r="E44" s="11"/>
      <c r="F44" s="11"/>
      <c r="G44" s="11">
        <f>SUM('Raw Adj (EAF)'!$S$9:'Raw Adj (EAF)'!$S$18)/SUM('Population (EAF)'!$O$8:'Population (EAF)'!$O$17)*10^5</f>
        <v>0.44504152244077649</v>
      </c>
      <c r="H44" s="11">
        <f>SUM('Raw Adj (EAF)'!$S$19:'Raw Adj (EAF)'!$S$28)/SUM('Population (EAF)'!$O$18:'Population (EAF)'!$O$27)*10^5</f>
        <v>0.43987331618727349</v>
      </c>
      <c r="I44" s="11">
        <f>SUM('Raw Adj (EAF)'!$S$29:'Raw Adj (EAF)'!$S$38)/SUM('Population (EAF)'!$O$28:'Population (EAF)'!$O$37)*10^5</f>
        <v>0.40458361591323005</v>
      </c>
      <c r="J44" s="11">
        <f>SUM('Raw Adj (EAF)'!$S$39:'Raw Adj (EAF)'!$S$48)/SUM('Population (EAF)'!$O$38:'Population (EAF)'!$O$47)*10^5</f>
        <v>3.8010031866026264E-2</v>
      </c>
      <c r="K44" s="11">
        <f>SUM('Raw Adj (EAF)'!$S$49:'Raw Adj (EAF)'!$S$58)/SUM('Population (EAF)'!$O$48:'Population (EAF)'!$O$57)*10^5</f>
        <v>0.13156782532129649</v>
      </c>
      <c r="L44" s="11">
        <f>SUM('Raw Adj (EAF)'!$S$59:'Raw Adj (EAF)'!$S$99)/SUM('Population (EAF)'!$O$58:'Population (EAF)'!$O$98)*10^5</f>
        <v>0.23271108517891997</v>
      </c>
      <c r="M44" s="11"/>
      <c r="N44" s="11"/>
      <c r="O44" s="11"/>
      <c r="P44" s="10"/>
      <c r="Q44" s="10"/>
      <c r="R44" s="10"/>
    </row>
    <row r="45" spans="1:18" ht="62.1" customHeight="1">
      <c r="A45" s="29">
        <v>62.5</v>
      </c>
      <c r="B45" s="11"/>
      <c r="C45" s="11"/>
      <c r="D45" s="11"/>
      <c r="E45" s="11"/>
      <c r="F45" s="11">
        <f>SUM('Raw Adj (EAF)'!$T$4:'Raw Adj (EAF)'!$T$13)/SUM('Population (EAF)'!$P$3:'Population (EAF)'!$P$12)*10^5</f>
        <v>0.77635469134127932</v>
      </c>
      <c r="G45" s="11">
        <f>SUM('Raw Adj (EAF)'!$T$14:'Raw Adj (EAF)'!$T$23)/SUM('Population (EAF)'!$P$13:'Population (EAF)'!$P$22)*10^5</f>
        <v>0.55838570555703382</v>
      </c>
      <c r="H45" s="11">
        <f>SUM('Raw Adj (EAF)'!$T$24:'Raw Adj (EAF)'!$T$33)/SUM('Population (EAF)'!$P$23:'Population (EAF)'!$P$32)*10^5</f>
        <v>0.4972310564307626</v>
      </c>
      <c r="I45" s="11">
        <f>SUM('Raw Adj (EAF)'!$T$34:'Raw Adj (EAF)'!$T$43)/SUM('Population (EAF)'!$P$33:'Population (EAF)'!$P$42)*10^5</f>
        <v>0.27698770339102757</v>
      </c>
      <c r="J45" s="11">
        <f>SUM('Raw Adj (EAF)'!$T$44:'Raw Adj (EAF)'!$T$53)/SUM('Population (EAF)'!$P$43:'Population (EAF)'!$P$52)*10^5</f>
        <v>0</v>
      </c>
      <c r="K45" s="11">
        <f>SUM('Raw Adj (EAF)'!$T$54:'Raw Adj (EAF)'!$T$63)/SUM('Population (EAF)'!$P$53:'Population (EAF)'!$P$62)*10^5</f>
        <v>0.31761665867749672</v>
      </c>
      <c r="L45" s="11">
        <f>SUM('Raw Adj (EAF)'!$T$64:'Raw Adj (EAF)'!$T$73)/SUM('Population (EAF)'!$P$63:'Population (EAF)'!$P$72)*10^5</f>
        <v>0.27948954715923136</v>
      </c>
      <c r="M45" s="11"/>
      <c r="N45" s="11"/>
      <c r="O45" s="11"/>
      <c r="P45" s="10"/>
      <c r="Q45" s="10"/>
      <c r="R45" s="10"/>
    </row>
    <row r="46" spans="1:18" ht="62.1" customHeight="1">
      <c r="A46" s="29">
        <v>67.5</v>
      </c>
      <c r="B46" s="11"/>
      <c r="C46" s="11"/>
      <c r="D46" s="11"/>
      <c r="E46" s="11"/>
      <c r="F46" s="11">
        <f>SUM('Raw Adj (EAF)'!$U$9:'Raw Adj (EAF)'!$U$18)/SUM('Population (EAF)'!$Q$8:'Population (EAF)'!$Q$17)*10^5</f>
        <v>0.90502389797070859</v>
      </c>
      <c r="G46" s="11">
        <f>SUM('Raw Adj (EAF)'!$U$19:'Raw Adj (EAF)'!$U$28)/SUM('Population (EAF)'!$Q$18:'Population (EAF)'!$Q$27)*10^5</f>
        <v>0.76475477487124366</v>
      </c>
      <c r="H46" s="11">
        <f>SUM('Raw Adj (EAF)'!$U$29:'Raw Adj (EAF)'!$U$38)/SUM('Population (EAF)'!$Q$28:'Population (EAF)'!$Q$37)*10^5</f>
        <v>0.69115032867213999</v>
      </c>
      <c r="I46" s="11">
        <f>SUM('Raw Adj (EAF)'!$U$39:'Raw Adj (EAF)'!$U$48)/SUM('Population (EAF)'!$Q$38:'Population (EAF)'!$Q$47)*10^5</f>
        <v>4.1704315897063277E-2</v>
      </c>
      <c r="J46" s="11">
        <f>SUM('Raw Adj (EAF)'!$U$49:'Raw Adj (EAF)'!$U$58)/SUM('Population (EAF)'!$Q$48:'Population (EAF)'!$Q$57)*10^5</f>
        <v>0.2880546977278311</v>
      </c>
      <c r="K46" s="11">
        <f>SUM('Raw Adj (EAF)'!$U$59:'Raw Adj (EAF)'!$U$99)/SUM('Population (EAF)'!$Q$58:'Population (EAF)'!$Q$98)*10^5</f>
        <v>0.43978799382724104</v>
      </c>
      <c r="L46" s="11"/>
      <c r="M46" s="11"/>
      <c r="N46" s="11"/>
      <c r="O46" s="11"/>
      <c r="P46" s="10"/>
      <c r="Q46" s="10"/>
      <c r="R46" s="10"/>
    </row>
    <row r="47" spans="1:18" ht="62.1" customHeight="1">
      <c r="A47" s="29">
        <v>72.5</v>
      </c>
      <c r="B47" s="11"/>
      <c r="C47" s="11"/>
      <c r="D47" s="11"/>
      <c r="E47" s="11">
        <f>SUM('Raw Adj (EAF)'!$V$4:'Raw Adj (EAF)'!$V$13)/SUM('Population (EAF)'!$R$3:'Population (EAF)'!$R$12)*10^5</f>
        <v>0.90909089668996879</v>
      </c>
      <c r="F47" s="11">
        <f>SUM('Raw Adj (EAF)'!$V$14:'Raw Adj (EAF)'!$V$23)/SUM('Population (EAF)'!$R$13:'Population (EAF)'!$R$22)*10^5</f>
        <v>1.0441791384891965</v>
      </c>
      <c r="G47" s="11">
        <f>SUM('Raw Adj (EAF)'!$V$24:'Raw Adj (EAF)'!$V$33)/SUM('Population (EAF)'!$R$23:'Population (EAF)'!$R$32)*10^5</f>
        <v>1.0769310842395394</v>
      </c>
      <c r="H47" s="11">
        <f>SUM('Raw Adj (EAF)'!$V$34:'Raw Adj (EAF)'!$V$43)/SUM('Population (EAF)'!$R$33:'Population (EAF)'!$R$42)*10^5</f>
        <v>0.50226322459178874</v>
      </c>
      <c r="I47" s="11">
        <f>SUM('Raw Adj (EAF)'!$V$44:'Raw Adj (EAF)'!$V$53)/SUM('Population (EAF)'!$R$43:'Population (EAF)'!$R$52)*10^5</f>
        <v>0</v>
      </c>
      <c r="J47" s="11">
        <f>SUM('Raw Adj (EAF)'!$V$54:'Raw Adj (EAF)'!$V$63)/SUM('Population (EAF)'!$R$53:'Population (EAF)'!$R$62)*10^5</f>
        <v>0.65643072777506861</v>
      </c>
      <c r="K47" s="11">
        <f>SUM('Raw Adj (EAF)'!$V$64:'Raw Adj (EAF)'!$V$73)/SUM('Population (EAF)'!$R$63:'Population (EAF)'!$R$72)*10^5</f>
        <v>0.59375916892306935</v>
      </c>
      <c r="L47" s="11"/>
      <c r="M47" s="11"/>
      <c r="N47" s="11"/>
      <c r="O47" s="11"/>
      <c r="P47" s="10"/>
      <c r="Q47" s="10"/>
      <c r="R47" s="10"/>
    </row>
    <row r="48" spans="1:18" ht="62.1" customHeight="1">
      <c r="A48" s="29">
        <v>77.5</v>
      </c>
      <c r="B48" s="11"/>
      <c r="C48" s="11"/>
      <c r="D48" s="11"/>
      <c r="E48" s="11">
        <f>SUM('Raw Adj (EAF)'!$W$9:'Raw Adj (EAF)'!$W$18)/SUM('Population (EAF)'!$S$8:'Population (EAF)'!$S$17)*10^5</f>
        <v>1.5386801201070415</v>
      </c>
      <c r="F48" s="11">
        <f>SUM('Raw Adj (EAF)'!$W$19:'Raw Adj (EAF)'!$W$28)/SUM('Population (EAF)'!$S$18:'Population (EAF)'!$S$27)*10^5</f>
        <v>1.8487116249815851</v>
      </c>
      <c r="G48" s="11">
        <f>SUM('Raw Adj (EAF)'!$W$29:'Raw Adj (EAF)'!$W$38)/SUM('Population (EAF)'!$S$28:'Population (EAF)'!$S$37)*10^5</f>
        <v>1.2924368828703319</v>
      </c>
      <c r="H48" s="11">
        <f>SUM('Raw Adj (EAF)'!$W$39:'Raw Adj (EAF)'!$W$48)/SUM('Population (EAF)'!$S$38:'Population (EAF)'!$S$47)*10^5</f>
        <v>0.10772095799735144</v>
      </c>
      <c r="I48" s="11">
        <f>SUM('Raw Adj (EAF)'!$W$49:'Raw Adj (EAF)'!$W$58)/SUM('Population (EAF)'!$S$48:'Population (EAF)'!$S$57)*10^5</f>
        <v>0.47538684644773688</v>
      </c>
      <c r="J48" s="11">
        <f>SUM('Raw Adj (EAF)'!$W$59:'Raw Adj (EAF)'!$W$99)/SUM('Population (EAF)'!$S$58:'Population (EAF)'!$S$98)*10^5</f>
        <v>0.84870700073644623</v>
      </c>
      <c r="K48" s="11"/>
      <c r="L48" s="11"/>
      <c r="M48" s="11"/>
      <c r="N48" s="11"/>
      <c r="O48" s="11"/>
      <c r="P48" s="10"/>
      <c r="Q48" s="10"/>
      <c r="R48" s="10"/>
    </row>
    <row r="49" spans="1:18" ht="62.1" customHeight="1">
      <c r="A49" s="29">
        <v>82.5</v>
      </c>
      <c r="B49" s="11"/>
      <c r="C49" s="11"/>
      <c r="D49" s="11">
        <f>SUM('Raw Adj (EAF)'!$X$4:'Raw Adj (EAF)'!$X$13)/SUM('Population (EAF)'!$T$3:'Population (EAF)'!$T$12)*10^5</f>
        <v>2.8123407329817276</v>
      </c>
      <c r="E49" s="11">
        <f>SUM('Raw Adj (EAF)'!$X$14:'Raw Adj (EAF)'!$X$23)/SUM('Population (EAF)'!$T$13:'Population (EAF)'!$T$22)*10^5</f>
        <v>3.1623560866979852</v>
      </c>
      <c r="F49" s="11">
        <f>SUM('Raw Adj (EAF)'!$X$24:'Raw Adj (EAF)'!$X$33)/SUM('Population (EAF)'!$T$23:'Population (EAF)'!$T$32)*10^5</f>
        <v>2.1671311998291309</v>
      </c>
      <c r="G49" s="11">
        <f>SUM('Raw Adj (EAF)'!$X$34:'Raw Adj (EAF)'!$X$43)/SUM('Population (EAF)'!$T$33:'Population (EAF)'!$T$42)*10^5</f>
        <v>1.0923277768643402</v>
      </c>
      <c r="H49" s="11">
        <f>SUM('Raw Adj (EAF)'!$X$44:'Raw Adj (EAF)'!$X$53)/SUM('Population (EAF)'!$T$43:'Population (EAF)'!$T$52)*10^5</f>
        <v>0</v>
      </c>
      <c r="I49" s="11">
        <f>SUM('Raw Adj (EAF)'!$X$54:'Raw Adj (EAF)'!$X$63)/SUM('Population (EAF)'!$T$53:'Population (EAF)'!$T$62)*10^5</f>
        <v>1.3229069939966469</v>
      </c>
      <c r="J49" s="11">
        <f>SUM('Raw Adj (EAF)'!$X$64:'Raw Adj (EAF)'!$X$73)/SUM('Population (EAF)'!$T$63:'Population (EAF)'!$T789)*10^5</f>
        <v>1.0641539027045235</v>
      </c>
      <c r="K49" s="11"/>
      <c r="L49" s="11"/>
      <c r="M49" s="11"/>
      <c r="N49" s="11"/>
      <c r="O49" s="11"/>
      <c r="P49" s="10"/>
      <c r="Q49" s="10"/>
      <c r="R49" s="10"/>
    </row>
    <row r="50" spans="1:18" ht="62.1" customHeight="1">
      <c r="A50" s="29">
        <v>87.5</v>
      </c>
      <c r="B50" s="11"/>
      <c r="C50" s="11"/>
      <c r="D50" s="11">
        <f>SUM('Raw Adj (EAF)'!$Y$9:'Raw Adj (EAF)'!$Y$18)/SUM('Population (EAF)'!$U$8:'Population (EAF)'!$U$17)*10^5</f>
        <v>6.681089738620261</v>
      </c>
      <c r="E50" s="11">
        <f>SUM('Raw Adj (EAF)'!$Y$19:'Raw Adj (EAF)'!$Y$28)/SUM('Population (EAF)'!$U$18:'Population (EAF)'!$U$27)*10^5</f>
        <v>7.0711693526124613</v>
      </c>
      <c r="F50" s="11">
        <f>SUM('Raw Adj (EAF)'!$Y$29:'Raw Adj (EAF)'!$Y$38)/SUM('Population (EAF)'!$U$28:'Population (EAF)'!$U$37)*10^5</f>
        <v>5.7881009393925265</v>
      </c>
      <c r="G50" s="11">
        <f>SUM('Raw Adj (EAF)'!$Y$39:'Raw Adj (EAF)'!$Y$48)/SUM('Population (EAF)'!$U$38:'Population (EAF)'!$U$47)*10^5</f>
        <v>0.3650402010702567</v>
      </c>
      <c r="H50" s="11">
        <f>SUM('Raw Adj (EAF)'!$Y$49:'Raw Adj (EAF)'!$Y$58)/SUM('Population (EAF)'!$U$48:'Population (EAF)'!$U$57)*10^5</f>
        <v>1.0742404965700691</v>
      </c>
      <c r="I50" s="11">
        <f>SUM('Raw Adj (EAF)'!$Y$59:'Raw Adj (EAF)'!$Y$99)/SUM('Population (EAF)'!$U$58:'Population (EAF)'!$U$98)*10^5</f>
        <v>1.8402769229337783</v>
      </c>
      <c r="J50" s="11"/>
      <c r="K50" s="11"/>
      <c r="L50" s="11"/>
      <c r="M50" s="11"/>
      <c r="N50" s="11"/>
      <c r="O50" s="11"/>
      <c r="P50" s="10"/>
      <c r="Q50" s="10"/>
      <c r="R50" s="10"/>
    </row>
    <row r="51" spans="1:18" ht="62.1" customHeight="1">
      <c r="A51" s="29">
        <v>92.5</v>
      </c>
      <c r="B51" s="11"/>
      <c r="C51" s="11"/>
      <c r="D51" s="11"/>
      <c r="E51" s="11"/>
      <c r="F51" s="11"/>
      <c r="G51" s="11"/>
      <c r="H51" s="11">
        <f>SUM('Raw Adj (EAF)'!$Z$54:'Raw Adj (EAF)'!$Z$63)/SUM('Population (EAF)'!$V$53:'Population (EAF)'!$V$62)*10^5</f>
        <v>3.1861758736532897</v>
      </c>
      <c r="I51" s="11">
        <f>SUM('Raw Adj (EAF)'!$Z$64:'Raw Adj (EAF)'!$Z$73)/SUM('Population (EAF)'!$V$63:'Population (EAF)'!$V$72)*10^5</f>
        <v>2.3908438670736407</v>
      </c>
      <c r="J51" s="11"/>
      <c r="K51" s="11"/>
      <c r="L51" s="11"/>
      <c r="M51" s="11"/>
      <c r="N51" s="11"/>
      <c r="O51" s="11"/>
      <c r="P51" s="10"/>
      <c r="Q51" s="10"/>
      <c r="R51" s="10"/>
    </row>
    <row r="52" spans="1:18" ht="62.1" customHeight="1">
      <c r="A52" s="29">
        <v>97.5</v>
      </c>
      <c r="B52" s="11"/>
      <c r="C52" s="11"/>
      <c r="D52" s="11"/>
      <c r="E52" s="11"/>
      <c r="F52" s="11"/>
      <c r="G52" s="11">
        <f>SUM('Raw Adj (EAF)'!$AA$49:'Raw Adj (EAF)'!$AA$58)/SUM('Population (EAF)'!$W$48:'Population (EAF)'!$W$57)*10^5</f>
        <v>2.5744892467520324</v>
      </c>
      <c r="H52" s="11">
        <f>SUM('Raw Adj (EAF)'!$AA$59:'Raw Adj (EAF)'!$AA$99)/SUM('Population (EAF)'!$W$58:'Population (EAF)'!$W$98)*10^5</f>
        <v>4.5367235142985525</v>
      </c>
      <c r="I52" s="11"/>
      <c r="J52" s="11"/>
      <c r="K52" s="11"/>
      <c r="L52" s="11"/>
      <c r="M52" s="11"/>
      <c r="N52" s="11"/>
      <c r="O52" s="11"/>
      <c r="P52" s="10"/>
      <c r="Q52" s="10"/>
      <c r="R52" s="10"/>
    </row>
    <row r="53" spans="1:18" ht="62.1" customHeight="1" thickBot="1">
      <c r="A53" s="30">
        <v>102.5</v>
      </c>
      <c r="B53" s="12"/>
      <c r="C53" s="12"/>
      <c r="D53" s="12"/>
      <c r="E53" s="12"/>
      <c r="F53" s="12"/>
      <c r="G53" s="36">
        <f>SUM('Raw Adj (EAF)'!$AB$54:'Raw Adj (EAF)'!$AB$63)/SUM('Population (EAF)'!$X$53:'Population (EAF)'!$X$62)*10^5</f>
        <v>7.0246375927082481</v>
      </c>
      <c r="H53" s="12">
        <f>SUM('Raw Adj (EAF)'!$AB$64:'Raw Adj (EAF)'!$AB$73)/SUM('Population (EAF)'!$X$63:'Population (EAF)'!$X$72)*10^5</f>
        <v>6.112694731835143</v>
      </c>
      <c r="I53" s="12"/>
      <c r="J53" s="12"/>
      <c r="K53" s="12"/>
      <c r="L53" s="12"/>
      <c r="M53" s="12"/>
      <c r="N53" s="12"/>
      <c r="O53" s="12"/>
      <c r="P53" s="37"/>
      <c r="Q53" s="37"/>
      <c r="R53" s="37"/>
    </row>
    <row r="54" spans="1:18" ht="13.5" thickTop="1"/>
  </sheetData>
  <phoneticPr fontId="0" type="noConversion"/>
  <printOptions gridLines="1" gridLinesSet="0"/>
  <pageMargins left="0.5" right="0.5" top="0.5" bottom="0.5" header="0.5" footer="0.5"/>
  <pageSetup scale="20" orientation="portrait" horizontalDpi="4294967292" verticalDpi="429496729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54"/>
  <sheetViews>
    <sheetView workbookViewId="0"/>
  </sheetViews>
  <sheetFormatPr defaultColWidth="11.42578125" defaultRowHeight="12.75"/>
  <cols>
    <col min="1" max="1" width="36.42578125" customWidth="1"/>
    <col min="2" max="16" width="23.28515625" customWidth="1"/>
  </cols>
  <sheetData>
    <row r="1" spans="1:18" ht="61.5">
      <c r="A1" s="3"/>
      <c r="B1" s="5"/>
      <c r="C1" s="2"/>
      <c r="D1" s="2"/>
      <c r="E1" s="2"/>
      <c r="F1" s="5"/>
      <c r="G1" s="5"/>
      <c r="H1" s="5" t="str">
        <f>CONCATENATE('Raw Adj (EAM)'!A1," NEAM")</f>
        <v>Mortality by Cancer of the Salivary Gland NEAM</v>
      </c>
      <c r="I1" s="2"/>
      <c r="J1" s="2"/>
      <c r="K1" s="2"/>
      <c r="L1" s="2"/>
      <c r="M1" s="2"/>
      <c r="N1" s="2"/>
      <c r="O1" s="2"/>
      <c r="P1" s="2"/>
    </row>
    <row r="2" spans="1:18" ht="61.5">
      <c r="A2" s="3"/>
      <c r="B2" s="5"/>
      <c r="C2" s="2"/>
      <c r="D2" s="2"/>
      <c r="E2" s="2"/>
      <c r="F2" s="5"/>
      <c r="G2" s="5"/>
      <c r="H2" s="5" t="s">
        <v>35</v>
      </c>
      <c r="I2" s="2"/>
      <c r="J2" s="2"/>
      <c r="K2" s="2"/>
      <c r="L2" s="2"/>
      <c r="M2" s="2"/>
      <c r="N2" s="2"/>
      <c r="O2" s="2"/>
      <c r="P2" s="2"/>
    </row>
    <row r="3" spans="1:18" ht="19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4" customFormat="1" ht="102" customHeight="1" thickTop="1" thickBot="1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48</v>
      </c>
      <c r="N4" s="7" t="s">
        <v>49</v>
      </c>
      <c r="O4" s="7" t="s">
        <v>50</v>
      </c>
      <c r="P4" s="8" t="s">
        <v>51</v>
      </c>
      <c r="Q4" s="8" t="s">
        <v>54</v>
      </c>
      <c r="R4" s="8" t="s">
        <v>55</v>
      </c>
    </row>
    <row r="5" spans="1:18" s="4" customFormat="1" ht="66" customHeight="1">
      <c r="A5" s="9">
        <v>0.5</v>
      </c>
      <c r="B5" s="32"/>
      <c r="C5" s="32"/>
      <c r="D5" s="32"/>
      <c r="E5" s="32"/>
      <c r="F5" s="33"/>
      <c r="G5" s="34"/>
      <c r="H5" s="11"/>
      <c r="I5" s="11"/>
      <c r="J5" s="11"/>
      <c r="K5" s="11"/>
      <c r="L5" s="11">
        <f>SUM('Raw Adj (NEAM)'!$C$3:'Raw Adj (NEAM)'!$C$12)/SUM('Population (NEAM)'!$C$2:'Population (NEAM)'!$C$11)*10^5</f>
        <v>0</v>
      </c>
      <c r="M5" s="11">
        <f>SUM('Raw Adj (NEAM)'!$C$13:'Raw Adj (NEAM)'!$C$22)/SUM('Population (NEAM)'!$C$12:'Population (NEAM)'!$C$21)*10^5</f>
        <v>0</v>
      </c>
      <c r="N5" s="11">
        <f>SUM('Raw Adj (NEAM)'!$C$23:'Raw Adj (NEAM)'!$C$32)/SUM('Population (NEAM)'!$C$22:'Population (NEAM)'!$C$31)*10^5</f>
        <v>0</v>
      </c>
      <c r="O5" s="11">
        <f>SUM('Raw Adj (NEAM)'!$C$33:'Raw Adj (NEAM)'!$C$42)/SUM('Population (NEAM)'!$C$32:'Population (NEAM)'!$C$41)*10^5</f>
        <v>0</v>
      </c>
      <c r="P5" s="11">
        <f>SUM('Raw Adj (NEAM)'!$C$43:'Raw Adj (NEAM)'!$C$52)/SUM('Population (NEAM)'!$C$42:'Population (NEAM)'!$C$51)*10^5</f>
        <v>0</v>
      </c>
      <c r="Q5" s="11">
        <f>SUM('Raw Adj (NEAM)'!$C$53:'Raw Adj (NEAM)'!$C$62)/SUM('Population (NEAM)'!$C$52:'Population (NEAM)'!$C$61)*10^5</f>
        <v>0</v>
      </c>
      <c r="R5" s="11">
        <f>SUM('Raw Adj (NEAM)'!$C$63:'Raw Adj (NEAM)'!$C$72)/SUM('Population (NEAM)'!$C$62:'Population (NEAM)'!$C$71)*10^5</f>
        <v>0</v>
      </c>
    </row>
    <row r="6" spans="1:18" ht="66" customHeight="1">
      <c r="A6" s="9">
        <v>3</v>
      </c>
      <c r="B6" s="11"/>
      <c r="C6" s="11"/>
      <c r="D6" s="11"/>
      <c r="E6" s="11"/>
      <c r="F6" s="11"/>
      <c r="G6" s="34"/>
      <c r="H6" s="11"/>
      <c r="I6" s="11"/>
      <c r="J6" s="11"/>
      <c r="K6" s="11"/>
      <c r="L6" s="11">
        <f>SUM('Raw Adj (NEAM)'!$D$5:'Raw Adj (NEAM)'!$G$14)/SUM('Population (NEAM)'!$D$4:'Population (NEAM)'!$D$13)*10^5</f>
        <v>0</v>
      </c>
      <c r="M6" s="11">
        <f>SUM('Raw Adj (NEAM)'!$D$15:'Raw Adj (NEAM)'!$G$24)/SUM('Population (NEAM)'!$D$14:'Population (NEAM)'!$D$23)*10^5</f>
        <v>0</v>
      </c>
      <c r="N6" s="11">
        <f>SUM('Raw Adj (NEAM)'!$D$25:'Raw Adj (NEAM)'!$G$34)/SUM('Population (NEAM)'!$D$24:'Population (NEAM)'!$D$33)*10^5</f>
        <v>0</v>
      </c>
      <c r="O6" s="11">
        <f>SUM('Raw Adj (NEAM)'!$D$35:'Raw Adj (NEAM)'!$G$44)/SUM('Population (NEAM)'!$D$34:'Population (NEAM)'!$D$43)*10^5</f>
        <v>0</v>
      </c>
      <c r="P6" s="35">
        <f>SUM('Raw Adj (NEAM)'!$D$45:'Raw Adj (NEAM)'!$G$54)/SUM('Population (NEAM)'!$D$44:'Population (NEAM)'!$D$53)*10^5</f>
        <v>0</v>
      </c>
      <c r="Q6" s="35">
        <f>SUM('Raw Adj (NEAM)'!$D$55:'Raw Adj (NEAM)'!$G$64)/SUM('Population (NEAM)'!$D$54:'Population (NEAM)'!$D$63)*10^5</f>
        <v>0</v>
      </c>
      <c r="R6" s="35">
        <f>SUM('Raw Adj (NEAM)'!$D$65:'Raw Adj (NEAM)'!$G$74)/SUM('Population (NEAM)'!$D$64:'Population (NEAM)'!$D$73)*10^5</f>
        <v>0</v>
      </c>
    </row>
    <row r="7" spans="1:18" ht="66" customHeight="1">
      <c r="A7" s="9">
        <v>7.5</v>
      </c>
      <c r="B7" s="11"/>
      <c r="C7" s="11"/>
      <c r="D7" s="11"/>
      <c r="E7" s="11"/>
      <c r="F7" s="11"/>
      <c r="G7" s="34"/>
      <c r="H7" s="11"/>
      <c r="I7" s="11"/>
      <c r="J7" s="11"/>
      <c r="K7" s="11"/>
      <c r="L7" s="11">
        <f>SUM('Raw Adj (NEAM)'!$I$9:'Raw Adj (NEAM)'!$I$18)/SUM('Population (NEAM)'!$E$8:'Population (NEAM)'!$E$17)*10^5</f>
        <v>1.3763802399000229E-2</v>
      </c>
      <c r="M7" s="11">
        <f>SUM('Raw Adj (NEAM)'!$I$19:'Raw Adj (NEAM)'!$I$28)/SUM('Population (NEAM)'!$E$18:'Population (NEAM)'!$E$27)*10^5</f>
        <v>0</v>
      </c>
      <c r="N7" s="11">
        <f>SUM('Raw Adj (NEAM)'!$I$29:'Raw Adj (NEAM)'!$I$38)/SUM('Population (NEAM)'!$E$28:'Population (NEAM)'!$E$37)*10^5</f>
        <v>0</v>
      </c>
      <c r="O7" s="11">
        <f>SUM('Raw Adj (NEAM)'!$I$39:'Raw Adj (NEAM)'!$I$48)/SUM('Population (NEAM)'!$E$38:'Population (NEAM)'!$E$47)*10^5</f>
        <v>0</v>
      </c>
      <c r="P7" s="35">
        <f>SUM('Raw Adj (NEAM)'!$I$49:'Raw Adj (NEAM)'!$I$58)/SUM('Population (NEAM)'!$E$48:'Population (NEAM)'!$E$57)*10^5</f>
        <v>0</v>
      </c>
      <c r="Q7" s="35">
        <f>SUM('Raw Adj (NEAM)'!$I$59:'Raw Adj (NEAM)'!$I$68)/SUM('Population (NEAM)'!$E$58:'Population (NEAM)'!$E$67)*10^5</f>
        <v>0</v>
      </c>
      <c r="R7" s="35"/>
    </row>
    <row r="8" spans="1:18" ht="66" customHeight="1">
      <c r="A8" s="29">
        <v>12.5</v>
      </c>
      <c r="B8" s="11"/>
      <c r="C8" s="11"/>
      <c r="D8" s="11"/>
      <c r="E8" s="11"/>
      <c r="F8" s="34"/>
      <c r="G8" s="11"/>
      <c r="H8" s="11"/>
      <c r="I8" s="11"/>
      <c r="J8" s="11"/>
      <c r="K8" s="11">
        <f>SUM('Raw Adj (NEAM)'!$J$4:'Raw Adj (NEAM)'!$J$13)/SUM('Population (NEAM)'!$F$3:'Population (NEAM)'!$F$12)*10^5</f>
        <v>0</v>
      </c>
      <c r="L8" s="11">
        <f>SUM('Raw Adj (NEAM)'!$J$14:'Raw Adj (NEAM)'!$J$23)/SUM('Population (NEAM)'!$F$13:'Population (NEAM)'!$F$22)*10^5</f>
        <v>0</v>
      </c>
      <c r="M8" s="11">
        <f>SUM('Raw Adj (NEAM)'!$J$24:'Raw Adj (NEAM)'!$J$33)/SUM('Population (NEAM)'!$F$23:'Population (NEAM)'!$F$32)*10^5</f>
        <v>2.0662028587787016E-2</v>
      </c>
      <c r="N8" s="11">
        <f>SUM('Raw Adj (NEAM)'!$J$34:'Raw Adj (NEAM)'!$J$43)/SUM('Population (NEAM)'!$F$33:'Population (NEAM)'!$F$42)*10^5</f>
        <v>6.0411854344921819E-3</v>
      </c>
      <c r="O8" s="11">
        <f>SUM('Raw Adj (NEAM)'!$J$44:'Raw Adj (NEAM)'!$J$53)/SUM('Population (NEAM)'!$F$43:'Population (NEAM)'!$F$52)*10^5</f>
        <v>0</v>
      </c>
      <c r="P8" s="35">
        <f>SUM('Raw Adj (NEAM)'!$J$54:'Raw Adj (NEAM)'!$J$63)/SUM('Population (NEAM)'!$F$53:'Population (NEAM)'!$F$62)*10^5</f>
        <v>0</v>
      </c>
      <c r="Q8" s="35">
        <f>SUM('Raw Adj (NEAM)'!$J$64:'Raw Adj (NEAM)'!$J$73)/SUM('Population (NEAM)'!$F$63:'Population (NEAM)'!$F$72)*10^5</f>
        <v>0</v>
      </c>
      <c r="R8" s="35"/>
    </row>
    <row r="9" spans="1:18" ht="66" customHeight="1">
      <c r="A9" s="29">
        <v>17.5</v>
      </c>
      <c r="B9" s="11"/>
      <c r="C9" s="11"/>
      <c r="D9" s="11"/>
      <c r="E9" s="11"/>
      <c r="F9" s="34"/>
      <c r="G9" s="11"/>
      <c r="H9" s="11"/>
      <c r="I9" s="11"/>
      <c r="J9" s="11"/>
      <c r="K9" s="11">
        <f>SUM('Raw Adj (NEAM)'!$K$9:'Raw Adj (NEAM)'!$K$18)/SUM('Population (NEAM)'!$G$8:'Population (NEAM)'!$G$17)*10^5</f>
        <v>1.8416613752839039E-2</v>
      </c>
      <c r="L9" s="11">
        <f>SUM('Raw Adj (NEAM)'!$K$19:'Raw Adj (NEAM)'!$K$28)/SUM('Population (NEAM)'!$G$18:'Population (NEAM)'!$G$27)*10^5</f>
        <v>0</v>
      </c>
      <c r="M9" s="11">
        <f>SUM('Raw Adj (NEAM)'!$K$29:'Raw Adj (NEAM)'!$K$38)/SUM('Population (NEAM)'!$G$28:'Population (NEAM)'!$G$37)*10^5</f>
        <v>0</v>
      </c>
      <c r="N9" s="11">
        <f>SUM('Raw Adj (NEAM)'!$K$39:'Raw Adj (NEAM)'!$K$48)/SUM('Population (NEAM)'!$G$38:'Population (NEAM)'!$G$47)*10^5</f>
        <v>0</v>
      </c>
      <c r="O9" s="11">
        <f>SUM('Raw Adj (NEAM)'!$K$49:'Raw Adj (NEAM)'!$K$58)/SUM('Population (NEAM)'!$G$48:'Population (NEAM)'!$G$57)*10^5</f>
        <v>5.5233030309898975E-3</v>
      </c>
      <c r="P9" s="35">
        <f>SUM('Raw Adj (NEAM)'!$K$59:'Raw Adj (NEAM)'!$K$99)/SUM('Population (NEAM)'!$G$58:'Population (NEAM)'!$G$98)*10^5</f>
        <v>0</v>
      </c>
      <c r="Q9" s="35"/>
      <c r="R9" s="35"/>
    </row>
    <row r="10" spans="1:18" ht="66" customHeight="1">
      <c r="A10" s="29">
        <v>22.5</v>
      </c>
      <c r="B10" s="11"/>
      <c r="C10" s="11"/>
      <c r="D10" s="11"/>
      <c r="E10" s="34"/>
      <c r="F10" s="11"/>
      <c r="G10" s="11"/>
      <c r="H10" s="11"/>
      <c r="I10" s="11"/>
      <c r="J10" s="11">
        <f>SUM('Raw Adj (NEAM)'!$L$4:'Raw Adj (NEAM)'!$L$13)/SUM('Population (NEAM)'!$H$3:'Population (NEAM)'!$H$12)*10^5</f>
        <v>0</v>
      </c>
      <c r="K10" s="11">
        <f>SUM('Raw Adj (NEAM)'!$L$14:'Raw Adj (NEAM)'!$L$23)/SUM('Population (NEAM)'!$H$13:'Population (NEAM)'!$H$22)*10^5</f>
        <v>2.7159784351303517E-2</v>
      </c>
      <c r="L10" s="11">
        <f>SUM('Raw Adj (NEAM)'!$L$24:'Raw Adj (NEAM)'!$L$33)/SUM('Population (NEAM)'!$H$23:'Population (NEAM)'!$H$32)*10^5</f>
        <v>0</v>
      </c>
      <c r="M10" s="11">
        <f>SUM('Raw Adj (NEAM)'!$L$34:'Raw Adj (NEAM)'!$L$43)/SUM('Population (NEAM)'!$H$33:'Population (NEAM)'!$H$42)*10^5</f>
        <v>0</v>
      </c>
      <c r="N10" s="11">
        <f>SUM('Raw Adj (NEAM)'!$L$44:'Raw Adj (NEAM)'!$L$53)/SUM('Population (NEAM)'!$H$43:'Population (NEAM)'!$H$52)*10^5</f>
        <v>0</v>
      </c>
      <c r="O10" s="11">
        <f>SUM('Raw Adj (NEAM)'!$L$54:'Raw Adj (NEAM)'!$L$63)/SUM('Population (NEAM)'!$H$53:'Population (NEAM)'!$H$62)*10^5</f>
        <v>0</v>
      </c>
      <c r="P10" s="10">
        <f>SUM('Raw Adj (NEAM)'!$L$64:'Raw Adj (NEAM)'!$L$73)/SUM('Population (NEAM)'!$H$63:'Population (NEAM)'!$H$72)*10^5</f>
        <v>2.7030382825291084E-2</v>
      </c>
      <c r="Q10" s="10"/>
      <c r="R10" s="10"/>
    </row>
    <row r="11" spans="1:18" ht="66" customHeight="1">
      <c r="A11" s="29">
        <v>27.5</v>
      </c>
      <c r="B11" s="11"/>
      <c r="C11" s="11"/>
      <c r="D11" s="11"/>
      <c r="E11" s="34"/>
      <c r="F11" s="11"/>
      <c r="G11" s="11"/>
      <c r="H11" s="11"/>
      <c r="I11" s="11"/>
      <c r="J11" s="11">
        <f>SUM('Raw Adj (NEAM)'!$M$9:'Raw Adj (NEAM)'!$M$18)/SUM('Population (NEAM)'!$I$8:'Population (NEAM)'!$I$17)*10^5</f>
        <v>3.7768123517066494E-2</v>
      </c>
      <c r="K11" s="11">
        <f>SUM('Raw Adj (NEAM)'!$M$19:'Raw Adj (NEAM)'!$M$28)/SUM('Population (NEAM)'!$I$18:'Population (NEAM)'!$I$27)*10^5</f>
        <v>3.9657420760097352E-2</v>
      </c>
      <c r="L11" s="11">
        <f>SUM('Raw Adj (NEAM)'!$M$29:'Raw Adj (NEAM)'!$M$38)/SUM('Population (NEAM)'!$I$28:'Population (NEAM)'!$I$37)*10^5</f>
        <v>0</v>
      </c>
      <c r="M11" s="11">
        <f>SUM('Raw Adj (NEAM)'!$M$39:'Raw Adj (NEAM)'!$M$48)/SUM('Population (NEAM)'!$I$38:'Population (NEAM)'!$I$47)*10^5</f>
        <v>6.4653869154763779E-3</v>
      </c>
      <c r="N11" s="11">
        <f>SUM('Raw Adj (NEAM)'!$M$49:'Raw Adj (NEAM)'!$M$58)/SUM('Population (NEAM)'!$I$48:'Population (NEAM)'!$I$57)*10^5</f>
        <v>0</v>
      </c>
      <c r="O11" s="11">
        <f>SUM('Raw Adj (NEAM)'!$M$59:'Raw Adj (NEAM)'!$M$99)/SUM('Population (NEAM)'!$I$58:'Population (NEAM)'!$I$98)*10^5</f>
        <v>1.0160762075708245E-2</v>
      </c>
      <c r="P11" s="10"/>
      <c r="Q11" s="10"/>
      <c r="R11" s="10"/>
    </row>
    <row r="12" spans="1:18" ht="66" customHeight="1">
      <c r="A12" s="29">
        <v>32.5</v>
      </c>
      <c r="B12" s="11"/>
      <c r="C12" s="11"/>
      <c r="D12" s="34"/>
      <c r="E12" s="11"/>
      <c r="F12" s="11"/>
      <c r="G12" s="11"/>
      <c r="H12" s="11"/>
      <c r="I12" s="11">
        <f>SUM('Raw Adj (NEAM)'!$N$4:'Raw Adj (NEAM)'!$N$13)/SUM('Population (NEAM)'!$J$3:'Population (NEAM)'!$J$12)*10^5</f>
        <v>0</v>
      </c>
      <c r="J12" s="11">
        <f>SUM('Raw Adj (NEAM)'!$N$14:'Raw Adj (NEAM)'!$N$23)/SUM('Population (NEAM)'!$J$13:'Population (NEAM)'!$J$22)*10^5</f>
        <v>4.0977314219278346E-2</v>
      </c>
      <c r="K12" s="11">
        <f>SUM('Raw Adj (NEAM)'!$N$24:'Raw Adj (NEAM)'!$N$33)/SUM('Population (NEAM)'!$J$23:'Population (NEAM)'!$J$32)*10^5</f>
        <v>5.2731580412788741E-2</v>
      </c>
      <c r="L12" s="11">
        <f>SUM('Raw Adj (NEAM)'!$N$34:'Raw Adj (NEAM)'!$N$43)/SUM('Population (NEAM)'!$J$33:'Population (NEAM)'!$J$42)*10^5</f>
        <v>2.9153742619050311E-2</v>
      </c>
      <c r="M12" s="11">
        <f>SUM('Raw Adj (NEAM)'!$N$44:'Raw Adj (NEAM)'!$N$53)/SUM('Population (NEAM)'!$J$43:'Population (NEAM)'!$J$52)*10^5</f>
        <v>0</v>
      </c>
      <c r="N12" s="11">
        <f>SUM('Raw Adj (NEAM)'!$N$54:'Raw Adj (NEAM)'!$N$63)/SUM('Population (NEAM)'!$J$53:'Population (NEAM)'!$J$62)*10^5</f>
        <v>3.7473750901518256E-2</v>
      </c>
      <c r="O12" s="11">
        <f>SUM('Raw Adj (NEAM)'!$N$64:'Raw Adj (NEAM)'!$N$73)/SUM('Population (NEAM)'!$J$63:'Population (NEAM)'!$J$72)*10^5</f>
        <v>1.9425081218187198E-2</v>
      </c>
      <c r="P12" s="10"/>
      <c r="Q12" s="10"/>
      <c r="R12" s="10"/>
    </row>
    <row r="13" spans="1:18" ht="66" customHeight="1">
      <c r="A13" s="29">
        <v>37.5</v>
      </c>
      <c r="B13" s="11"/>
      <c r="C13" s="11"/>
      <c r="D13" s="34"/>
      <c r="E13" s="11"/>
      <c r="F13" s="11"/>
      <c r="G13" s="11"/>
      <c r="H13" s="11"/>
      <c r="I13" s="11">
        <f>SUM('Raw Adj (NEAM)'!$O$9:'Raw Adj (NEAM)'!$O$18)/SUM('Population (NEAM)'!$K$8:'Population (NEAM)'!$K$17)*10^5</f>
        <v>0.23313742317884217</v>
      </c>
      <c r="J13" s="11">
        <f>SUM('Raw Adj (NEAM)'!$O$19:'Raw Adj (NEAM)'!$O$28)/SUM('Population (NEAM)'!$K$18:'Population (NEAM)'!$K$27)*10^5</f>
        <v>9.7225016929976871E-2</v>
      </c>
      <c r="K13" s="11">
        <f>SUM('Raw Adj (NEAM)'!$O$29:'Raw Adj (NEAM)'!$O$38)/SUM('Population (NEAM)'!$K$28:'Population (NEAM)'!$K$37)*10^5</f>
        <v>6.5351328759140334E-2</v>
      </c>
      <c r="L13" s="11">
        <f>SUM('Raw Adj (NEAM)'!$O$39:'Raw Adj (NEAM)'!$O$48)/SUM('Population (NEAM)'!$K$38:'Population (NEAM)'!$K$47)*10^5</f>
        <v>0</v>
      </c>
      <c r="M13" s="11">
        <f>SUM('Raw Adj (NEAM)'!$O$49:'Raw Adj (NEAM)'!$O$58)/SUM('Population (NEAM)'!$K$48:'Population (NEAM)'!$K$57)*10^5</f>
        <v>4.3855085542649191E-2</v>
      </c>
      <c r="N13" s="11">
        <f>SUM('Raw Adj (NEAM)'!$O$59:'Raw Adj (NEAM)'!$O$99)/SUM('Population (NEAM)'!$K$58:'Population (NEAM)'!$K$98)*10^5</f>
        <v>4.5219905234107106E-2</v>
      </c>
      <c r="O13" s="11"/>
      <c r="P13" s="10"/>
      <c r="Q13" s="10"/>
      <c r="R13" s="10"/>
    </row>
    <row r="14" spans="1:18" ht="66" customHeight="1">
      <c r="A14" s="29">
        <v>42.5</v>
      </c>
      <c r="B14" s="11"/>
      <c r="C14" s="34"/>
      <c r="D14" s="11"/>
      <c r="E14" s="11"/>
      <c r="F14" s="11"/>
      <c r="G14" s="11"/>
      <c r="H14" s="11">
        <f>SUM('Raw Adj (NEAM)'!$P$4:'Raw Adj (NEAM)'!$P$13)/SUM('Population (NEAM)'!$L$3:'Population (NEAM)'!$L$12)*10^5</f>
        <v>0.17215388782108534</v>
      </c>
      <c r="I14" s="11">
        <f>SUM('Raw Adj (NEAM)'!$P$14:'Raw Adj (NEAM)'!$P$23)/SUM('Population (NEAM)'!$L$13:'Population (NEAM)'!$L$22)*10^5</f>
        <v>0.29782264702804367</v>
      </c>
      <c r="J14" s="11">
        <f>SUM('Raw Adj (NEAM)'!$P$24:'Raw Adj (NEAM)'!$P$33)/SUM('Population (NEAM)'!$L$23:'Population (NEAM)'!$L$32)*10^5</f>
        <v>0.16971583908361773</v>
      </c>
      <c r="K14" s="11">
        <f>SUM('Raw Adj (NEAM)'!$P$34:'Raw Adj (NEAM)'!$P$43)/SUM('Population (NEAM)'!$L$33:'Population (NEAM)'!$L$42)*10^5</f>
        <v>0.11659028996635562</v>
      </c>
      <c r="L14" s="11">
        <f>SUM('Raw Adj (NEAM)'!$P$44:'Raw Adj (NEAM)'!$P$53)/SUM('Population (NEAM)'!$L$43:'Population (NEAM)'!$L$52)*10^5</f>
        <v>0</v>
      </c>
      <c r="M14" s="11">
        <f>SUM('Raw Adj (NEAM)'!$P$54:'Raw Adj (NEAM)'!$P$63)/SUM('Population (NEAM)'!$L$53:'Population (NEAM)'!$L$62)*10^5</f>
        <v>0.1029040831551076</v>
      </c>
      <c r="N14" s="11">
        <f>SUM('Raw Adj (NEAM)'!$P$64:'Raw Adj (NEAM)'!$P$73)/SUM('Population (NEAM)'!$L$63:'Population (NEAM)'!$L$72)*10^5</f>
        <v>4.9795753544980406E-2</v>
      </c>
      <c r="O14" s="11"/>
      <c r="P14" s="10"/>
      <c r="Q14" s="10"/>
      <c r="R14" s="10"/>
    </row>
    <row r="15" spans="1:18" ht="66" customHeight="1">
      <c r="A15" s="29">
        <v>47.5</v>
      </c>
      <c r="B15" s="11"/>
      <c r="C15" s="34"/>
      <c r="D15" s="11"/>
      <c r="E15" s="11"/>
      <c r="F15" s="11"/>
      <c r="G15" s="11"/>
      <c r="H15" s="11">
        <f>SUM('Raw Adj (NEAM)'!$Q$9:'Raw Adj (NEAM)'!$Q$18)/SUM('Population (NEAM)'!$M$8:'Population (NEAM)'!$M$17)*10^5</f>
        <v>0.33198357844148424</v>
      </c>
      <c r="I15" s="11">
        <f>SUM('Raw Adj (NEAM)'!$Q$19:'Raw Adj (NEAM)'!$Q$28)/SUM('Population (NEAM)'!$M$18:'Population (NEAM)'!$M$27)*10^5</f>
        <v>0.55817433560927177</v>
      </c>
      <c r="J15" s="11">
        <f>SUM('Raw Adj (NEAM)'!$Q$29:'Raw Adj (NEAM)'!$Q$38)/SUM('Population (NEAM)'!$M$28:'Population (NEAM)'!$M$37)*10^5</f>
        <v>0.35165728624215964</v>
      </c>
      <c r="K15" s="11">
        <f>SUM('Raw Adj (NEAM)'!$Q$39:'Raw Adj (NEAM)'!$Q$48)/SUM('Population (NEAM)'!$M$38:'Population (NEAM)'!$M$47)*10^5</f>
        <v>2.6736759049007085E-2</v>
      </c>
      <c r="L15" s="11">
        <f>SUM('Raw Adj (NEAM)'!$Q$49:'Raw Adj (NEAM)'!$Q$58)/SUM('Population (NEAM)'!$M$48:'Population (NEAM)'!$M$57)*10^5</f>
        <v>9.1082685481685355E-2</v>
      </c>
      <c r="M15" s="11">
        <f>SUM('Raw Adj (NEAM)'!$Q$59:'Raw Adj (NEAM)'!$Q$99)/SUM('Population (NEAM)'!$M$58:'Population (NEAM)'!$M$98)*10^5</f>
        <v>0.16292433800375225</v>
      </c>
      <c r="N15" s="11"/>
      <c r="O15" s="11"/>
      <c r="P15" s="10"/>
      <c r="Q15" s="10"/>
      <c r="R15" s="10"/>
    </row>
    <row r="16" spans="1:18" ht="66" customHeight="1">
      <c r="A16" s="29">
        <v>52.5</v>
      </c>
      <c r="B16" s="34"/>
      <c r="C16" s="11"/>
      <c r="D16" s="11"/>
      <c r="E16" s="11"/>
      <c r="F16" s="11"/>
      <c r="G16" s="11">
        <f>SUM('Raw Adj (NEAM)'!$R$4:'Raw Adj (NEAM)'!$R$13)/SUM('Population (NEAM)'!$N$3:'Population (NEAM)'!$N$12)*10^5</f>
        <v>0.35404408837766266</v>
      </c>
      <c r="H16" s="11">
        <f>SUM('Raw Adj (NEAM)'!$R$14:'Raw Adj (NEAM)'!$R$23)/SUM('Population (NEAM)'!$N$13:'Population (NEAM)'!$N$22)*10^5</f>
        <v>0.55754008180092152</v>
      </c>
      <c r="I16" s="11">
        <f>SUM('Raw Adj (NEAM)'!$R$24:'Raw Adj (NEAM)'!$R$33)/SUM('Population (NEAM)'!$N$23:'Population (NEAM)'!$N$32)*10^5</f>
        <v>0.57712874400811642</v>
      </c>
      <c r="J16" s="11">
        <f>SUM('Raw Adj (NEAM)'!$R$34:'Raw Adj (NEAM)'!$R$43)/SUM('Population (NEAM)'!$N$33:'Population (NEAM)'!$N$42)*10^5</f>
        <v>0.40046058007769797</v>
      </c>
      <c r="K16" s="11">
        <f>SUM('Raw Adj (NEAM)'!$R$44:'Raw Adj (NEAM)'!$R$53)/SUM('Population (NEAM)'!$N$43:'Population (NEAM)'!$N$52)*10^5</f>
        <v>0</v>
      </c>
      <c r="L16" s="11">
        <f>SUM('Raw Adj (NEAM)'!$R$54:'Raw Adj (NEAM)'!$R$63)/SUM('Population (NEAM)'!$N$53:'Population (NEAM)'!$N$62)*10^5</f>
        <v>0.23922163901930346</v>
      </c>
      <c r="M16" s="11">
        <f>SUM('Raw Adj (NEAM)'!$R$64:'Raw Adj (NEAM)'!$R$73)/SUM('Population (NEAM)'!$N$63:'Population (NEAM)'!$N$72)*10^5</f>
        <v>0.16071631283490087</v>
      </c>
      <c r="N16" s="11"/>
      <c r="O16" s="11"/>
      <c r="P16" s="10"/>
      <c r="Q16" s="10"/>
      <c r="R16" s="10"/>
    </row>
    <row r="17" spans="1:18" ht="66" customHeight="1">
      <c r="A17" s="29">
        <v>57.5</v>
      </c>
      <c r="B17" s="34"/>
      <c r="C17" s="11"/>
      <c r="D17" s="11"/>
      <c r="E17" s="11"/>
      <c r="F17" s="11"/>
      <c r="G17" s="11">
        <f>SUM('Raw Adj (NEAM)'!$S$9:'Raw Adj (NEAM)'!$S$18)/SUM('Population (NEAM)'!$O$8:'Population (NEAM)'!$O$17)*10^5</f>
        <v>0.90375898800481247</v>
      </c>
      <c r="H17" s="11">
        <f>SUM('Raw Adj (NEAM)'!$S$19:'Raw Adj (NEAM)'!$S$28)/SUM('Population (NEAM)'!$O$18:'Population (NEAM)'!$O$27)*10^5</f>
        <v>0.70501422223100008</v>
      </c>
      <c r="I17" s="11">
        <f>SUM('Raw Adj (NEAM)'!$S$29:'Raw Adj (NEAM)'!$S$38)/SUM('Population (NEAM)'!$O$28:'Population (NEAM)'!$O$37)*10^5</f>
        <v>0.7724524208861927</v>
      </c>
      <c r="J17" s="11">
        <f>SUM('Raw Adj (NEAM)'!$S$39:'Raw Adj (NEAM)'!$S$48)/SUM('Population (NEAM)'!$O$38:'Population (NEAM)'!$O$47)*10^5</f>
        <v>6.7308327522619282E-2</v>
      </c>
      <c r="K17" s="11">
        <f>SUM('Raw Adj (NEAM)'!$S$49:'Raw Adj (NEAM)'!$S$58)/SUM('Population (NEAM)'!$O$48:'Population (NEAM)'!$O$57)*10^5</f>
        <v>0.25408868230899545</v>
      </c>
      <c r="L17" s="11">
        <f>SUM('Raw Adj (NEAM)'!$S$59:'Raw Adj (NEAM)'!$S$99)/SUM('Population (NEAM)'!$O$58:'Population (NEAM)'!$O$98)*10^5</f>
        <v>0.37744993578582314</v>
      </c>
      <c r="M17" s="11"/>
      <c r="N17" s="11"/>
      <c r="O17" s="11"/>
      <c r="P17" s="10"/>
      <c r="Q17" s="10"/>
      <c r="R17" s="10"/>
    </row>
    <row r="18" spans="1:18" ht="66" customHeight="1">
      <c r="A18" s="29">
        <v>62.5</v>
      </c>
      <c r="B18" s="11"/>
      <c r="C18" s="11"/>
      <c r="D18" s="11"/>
      <c r="E18" s="11"/>
      <c r="F18" s="11">
        <f>SUM('Raw Adj (NEAM)'!$T$4:'Raw Adj (NEAM)'!$T$13)/SUM('Population (NEAM)'!$P$3:'Population (NEAM)'!$P$12)*10^5</f>
        <v>0.84790356629276908</v>
      </c>
      <c r="G18" s="11">
        <f>SUM('Raw Adj (NEAM)'!$T$14:'Raw Adj (NEAM)'!$T$23)/SUM('Population (NEAM)'!$P$13:'Population (NEAM)'!$P$22)*10^5</f>
        <v>1.2042461066303509</v>
      </c>
      <c r="H18" s="11">
        <f>SUM('Raw Adj (NEAM)'!$T$24:'Raw Adj (NEAM)'!$T$33)/SUM('Population (NEAM)'!$P$23:'Population (NEAM)'!$P$32)*10^5</f>
        <v>1.1960991601519992</v>
      </c>
      <c r="I18" s="11">
        <f>SUM('Raw Adj (NEAM)'!$T$34:'Raw Adj (NEAM)'!$T$43)/SUM('Population (NEAM)'!$P$33:'Population (NEAM)'!$P$42)*10^5</f>
        <v>0.68839415304005458</v>
      </c>
      <c r="J18" s="11">
        <f>SUM('Raw Adj (NEAM)'!$T$44:'Raw Adj (NEAM)'!$T$53)/SUM('Population (NEAM)'!$P$43:'Population (NEAM)'!$P$52)*10^5</f>
        <v>0</v>
      </c>
      <c r="K18" s="11">
        <f>SUM('Raw Adj (NEAM)'!$T$54:'Raw Adj (NEAM)'!$T$63)/SUM('Population (NEAM)'!$P$53:'Population (NEAM)'!$P$62)*10^5</f>
        <v>0.83972972974677951</v>
      </c>
      <c r="L18" s="11">
        <f>SUM('Raw Adj (NEAM)'!$T$64:'Raw Adj (NEAM)'!$T$73)/SUM('Population (NEAM)'!$P$63:'Population (NEAM)'!$P$72)*10^5</f>
        <v>0.48203316657117101</v>
      </c>
      <c r="M18" s="11"/>
      <c r="N18" s="11"/>
      <c r="O18" s="11"/>
      <c r="P18" s="10"/>
      <c r="Q18" s="10"/>
      <c r="R18" s="10"/>
    </row>
    <row r="19" spans="1:18" ht="66" customHeight="1">
      <c r="A19" s="29">
        <v>67.5</v>
      </c>
      <c r="B19" s="11"/>
      <c r="C19" s="11"/>
      <c r="D19" s="11"/>
      <c r="E19" s="11"/>
      <c r="F19" s="11">
        <f>SUM('Raw Adj (NEAM)'!$U$9:'Raw Adj (NEAM)'!$U$18)/SUM('Population (NEAM)'!$Q$8:'Population (NEAM)'!$Q$17)*10^5</f>
        <v>0.84693661381602448</v>
      </c>
      <c r="G19" s="11">
        <f>SUM('Raw Adj (NEAM)'!$U$19:'Raw Adj (NEAM)'!$U$28)/SUM('Population (NEAM)'!$Q$18:'Population (NEAM)'!$Q$27)*10^5</f>
        <v>1.5461536728717364</v>
      </c>
      <c r="H19" s="11">
        <f>SUM('Raw Adj (NEAM)'!$U$29:'Raw Adj (NEAM)'!$U$38)/SUM('Population (NEAM)'!$Q$28:'Population (NEAM)'!$Q$37)*10^5</f>
        <v>1.8270668561028252</v>
      </c>
      <c r="I19" s="11">
        <f>SUM('Raw Adj (NEAM)'!$U$39:'Raw Adj (NEAM)'!$U$48)/SUM('Population (NEAM)'!$Q$38:'Population (NEAM)'!$Q$47)*10^5</f>
        <v>0.16379835185032096</v>
      </c>
      <c r="J19" s="11">
        <f>SUM('Raw Adj (NEAM)'!$U$49:'Raw Adj (NEAM)'!$U$58)/SUM('Population (NEAM)'!$Q$48:'Population (NEAM)'!$Q$57)*10^5</f>
        <v>0.58317163970955377</v>
      </c>
      <c r="K19" s="11">
        <f>SUM('Raw Adj (NEAM)'!$U$59:'Raw Adj (NEAM)'!$U$99)/SUM('Population (NEAM)'!$Q$58:'Population (NEAM)'!$Q$98)*10^5</f>
        <v>0.69210854127932209</v>
      </c>
      <c r="L19" s="11"/>
      <c r="M19" s="11"/>
      <c r="N19" s="11"/>
      <c r="O19" s="11"/>
      <c r="P19" s="10"/>
      <c r="Q19" s="10"/>
      <c r="R19" s="10"/>
    </row>
    <row r="20" spans="1:18" ht="66" customHeight="1">
      <c r="A20" s="29">
        <v>72.5</v>
      </c>
      <c r="B20" s="11"/>
      <c r="C20" s="11"/>
      <c r="D20" s="11"/>
      <c r="E20" s="11">
        <f>SUM('Raw Adj (NEAM)'!$V$4:'Raw Adj (NEAM)'!$V$13)/SUM('Population (NEAM)'!$R$3:'Population (NEAM)'!$R$12)*10^5</f>
        <v>1.4348961599360499</v>
      </c>
      <c r="F20" s="11">
        <f>SUM('Raw Adj (NEAM)'!$V$14:'Raw Adj (NEAM)'!$V$23)/SUM('Population (NEAM)'!$R$13:'Population (NEAM)'!$R$22)*10^5</f>
        <v>1.2776349977827228</v>
      </c>
      <c r="G20" s="11">
        <f>SUM('Raw Adj (NEAM)'!$V$24:'Raw Adj (NEAM)'!$V$33)/SUM('Population (NEAM)'!$R$23:'Population (NEAM)'!$R$32)*10^5</f>
        <v>2.0844869980756764</v>
      </c>
      <c r="H20" s="11">
        <f>SUM('Raw Adj (NEAM)'!$V$34:'Raw Adj (NEAM)'!$V$43)/SUM('Population (NEAM)'!$R$33:'Population (NEAM)'!$R$42)*10^5</f>
        <v>1.188177183347169</v>
      </c>
      <c r="I20" s="11">
        <f>SUM('Raw Adj (NEAM)'!$V$44:'Raw Adj (NEAM)'!$V$53)/SUM('Population (NEAM)'!$R$43:'Population (NEAM)'!$R$52)*10^5</f>
        <v>0</v>
      </c>
      <c r="J20" s="11">
        <f>SUM('Raw Adj (NEAM)'!$V$54:'Raw Adj (NEAM)'!$V$63)/SUM('Population (NEAM)'!$R$53:'Population (NEAM)'!$R$62)*10^5</f>
        <v>1.101892437198855</v>
      </c>
      <c r="K20" s="11">
        <f>SUM('Raw Adj (NEAM)'!$V$64:'Raw Adj (NEAM)'!$V$73)/SUM('Population (NEAM)'!$R$63:'Population (NEAM)'!$R$72)*10^5</f>
        <v>0.67952321127949955</v>
      </c>
      <c r="L20" s="11"/>
      <c r="M20" s="11"/>
      <c r="N20" s="11"/>
      <c r="O20" s="11"/>
      <c r="P20" s="10"/>
      <c r="Q20" s="10"/>
      <c r="R20" s="10"/>
    </row>
    <row r="21" spans="1:18" ht="66" customHeight="1">
      <c r="A21" s="29">
        <v>77.5</v>
      </c>
      <c r="B21" s="11"/>
      <c r="C21" s="11"/>
      <c r="D21" s="11"/>
      <c r="E21" s="11">
        <f>SUM('Raw Adj (NEAM)'!$W$9:'Raw Adj (NEAM)'!$W$18)/SUM('Population (NEAM)'!$S$8:'Population (NEAM)'!$S$17)*10^5</f>
        <v>2.1448969730191787</v>
      </c>
      <c r="F21" s="11">
        <f>SUM('Raw Adj (NEAM)'!$W$19:'Raw Adj (NEAM)'!$W$28)/SUM('Population (NEAM)'!$S$18:'Population (NEAM)'!$S$27)*10^5</f>
        <v>1.6163107727218324</v>
      </c>
      <c r="G21" s="11">
        <f>SUM('Raw Adj (NEAM)'!$W$29:'Raw Adj (NEAM)'!$W$38)/SUM('Population (NEAM)'!$S$28:'Population (NEAM)'!$S$37)*10^5</f>
        <v>1.8238565949883883</v>
      </c>
      <c r="H21" s="11">
        <f>SUM('Raw Adj (NEAM)'!$W$39:'Raw Adj (NEAM)'!$W$48)/SUM('Population (NEAM)'!$S$38:'Population (NEAM)'!$S$47)*10^5</f>
        <v>0.12265403702820572</v>
      </c>
      <c r="I21" s="11">
        <f>SUM('Raw Adj (NEAM)'!$W$49:'Raw Adj (NEAM)'!$W$58)/SUM('Population (NEAM)'!$S$48:'Population (NEAM)'!$S$57)*10^5</f>
        <v>0.87016097293379147</v>
      </c>
      <c r="J21" s="11">
        <f>SUM('Raw Adj (NEAM)'!$W$59:'Raw Adj (NEAM)'!$W$99)/SUM('Population (NEAM)'!$S$58:'Population (NEAM)'!$S$98)*10^5</f>
        <v>1.3749899131081826</v>
      </c>
      <c r="K21" s="11"/>
      <c r="L21" s="11"/>
      <c r="M21" s="11"/>
      <c r="N21" s="11"/>
      <c r="O21" s="11"/>
      <c r="P21" s="10"/>
      <c r="Q21" s="10"/>
      <c r="R21" s="10"/>
    </row>
    <row r="22" spans="1:18" ht="66" customHeight="1">
      <c r="A22" s="29">
        <v>82.5</v>
      </c>
      <c r="B22" s="11"/>
      <c r="C22" s="11"/>
      <c r="D22" s="11">
        <f>SUM('Raw Adj (NEAM)'!$X$4:'Raw Adj (NEAM)'!$X$13)/SUM('Population (NEAM)'!$T$3:'Population (NEAM)'!$T$12)*10^5</f>
        <v>0</v>
      </c>
      <c r="E22" s="11">
        <f>SUM('Raw Adj (NEAM)'!$X$14:'Raw Adj (NEAM)'!$X$23)/SUM('Population (NEAM)'!$T$13:'Population (NEAM)'!$T$22)*10^5</f>
        <v>2.8565428911912161</v>
      </c>
      <c r="F22" s="11">
        <f>SUM('Raw Adj (NEAM)'!$X$24:'Raw Adj (NEAM)'!$X$33)/SUM('Population (NEAM)'!$T$23:'Population (NEAM)'!$T$32)*10^5</f>
        <v>1.9367093972892488</v>
      </c>
      <c r="G22" s="11">
        <f>SUM('Raw Adj (NEAM)'!$X$34:'Raw Adj (NEAM)'!$X$43)/SUM('Population (NEAM)'!$T$33:'Population (NEAM)'!$T$42)*10^5</f>
        <v>1.2339948961907377</v>
      </c>
      <c r="H22" s="11">
        <f>SUM('Raw Adj (NEAM)'!$X$44:'Raw Adj (NEAM)'!$X$53)/SUM('Population (NEAM)'!$T$43:'Population (NEAM)'!$T$52)*10^5</f>
        <v>0</v>
      </c>
      <c r="I22" s="11">
        <f>SUM('Raw Adj (NEAM)'!$X$54:'Raw Adj (NEAM)'!$X$63)/SUM('Population (NEAM)'!$T$53:'Population (NEAM)'!$T$62)*10^5</f>
        <v>1.4132201031789555</v>
      </c>
      <c r="J22" s="11">
        <f>SUM('Raw Adj (NEAM)'!$X$64:'Raw Adj (NEAM)'!$X$73)/SUM('Population (NEAM)'!$T$63:'Population (NEAM)'!$T762)*10^5</f>
        <v>1.1851645609942631</v>
      </c>
      <c r="K22" s="11"/>
      <c r="L22" s="11"/>
      <c r="M22" s="11"/>
      <c r="N22" s="11"/>
      <c r="O22" s="11"/>
      <c r="P22" s="10"/>
      <c r="Q22" s="10"/>
      <c r="R22" s="10"/>
    </row>
    <row r="23" spans="1:18" ht="66" customHeight="1">
      <c r="A23" s="29">
        <v>87.5</v>
      </c>
      <c r="B23" s="11"/>
      <c r="C23" s="11"/>
      <c r="D23" s="11">
        <f>SUM('Raw Adj (NEAM)'!$Y$9:'Raw Adj (NEAM)'!$Y$18)/SUM('Population (NEAM)'!$U$8:'Population (NEAM)'!$U$17)*10^5</f>
        <v>4.4094088402275444</v>
      </c>
      <c r="E23" s="11">
        <f>SUM('Raw Adj (NEAM)'!$Y$19:'Raw Adj (NEAM)'!$Y$28)/SUM('Population (NEAM)'!$U$18:'Population (NEAM)'!$U$27)*10^5</f>
        <v>6.6235380264760506</v>
      </c>
      <c r="F23" s="11">
        <f>SUM('Raw Adj (NEAM)'!$Y$29:'Raw Adj (NEAM)'!$Y$38)/SUM('Population (NEAM)'!$U$28:'Population (NEAM)'!$U$37)*10^5</f>
        <v>4.1204411802079353</v>
      </c>
      <c r="G23" s="11">
        <f>SUM('Raw Adj (NEAM)'!$Y$39:'Raw Adj (NEAM)'!$Y$48)/SUM('Population (NEAM)'!$U$38:'Population (NEAM)'!$U$47)*10^5</f>
        <v>0</v>
      </c>
      <c r="H23" s="11">
        <f>SUM('Raw Adj (NEAM)'!$Y$49:'Raw Adj (NEAM)'!$Y$58)/SUM('Population (NEAM)'!$U$48:'Population (NEAM)'!$U$57)*10^5</f>
        <v>1.2105204015224142</v>
      </c>
      <c r="I23" s="11">
        <f>SUM('Raw Adj (NEAM)'!$Y$59:'Raw Adj (NEAM)'!$Y$99)/SUM('Population (NEAM)'!$U$58:'Population (NEAM)'!$U$98)*10^5</f>
        <v>1.9756471369243116</v>
      </c>
      <c r="J23" s="11"/>
      <c r="K23" s="11"/>
      <c r="L23" s="11"/>
      <c r="M23" s="11"/>
      <c r="N23" s="11"/>
      <c r="O23" s="11"/>
      <c r="P23" s="10"/>
      <c r="Q23" s="10"/>
      <c r="R23" s="10"/>
    </row>
    <row r="24" spans="1:18" ht="66" customHeight="1">
      <c r="A24" s="29">
        <v>92.5</v>
      </c>
      <c r="B24" s="11"/>
      <c r="C24" s="11"/>
      <c r="D24" s="11"/>
      <c r="E24" s="11"/>
      <c r="F24" s="11"/>
      <c r="G24" s="11"/>
      <c r="H24" s="11">
        <f>SUM('Raw Adj (NEAM)'!$Z$54:'Raw Adj (NEAM)'!$Z$63)/SUM('Population (NEAM)'!$V$53:'Population (NEAM)'!$V$62)*10^5</f>
        <v>3.8763784736476103</v>
      </c>
      <c r="I24" s="11">
        <f>SUM('Raw Adj (NEAM)'!$Z$64:'Raw Adj (NEAM)'!$Z$73)/SUM('Population (NEAM)'!$V$63:'Population (NEAM)'!$V$72)*10^5</f>
        <v>2.4644223223791015</v>
      </c>
      <c r="J24" s="11"/>
      <c r="K24" s="11"/>
      <c r="L24" s="11"/>
      <c r="M24" s="11"/>
      <c r="N24" s="11"/>
      <c r="O24" s="11"/>
      <c r="P24" s="10"/>
      <c r="Q24" s="10"/>
      <c r="R24" s="10"/>
    </row>
    <row r="25" spans="1:18" ht="66" customHeight="1">
      <c r="A25" s="29">
        <v>97.5</v>
      </c>
      <c r="B25" s="11"/>
      <c r="C25" s="11"/>
      <c r="D25" s="11"/>
      <c r="E25" s="11"/>
      <c r="F25" s="11"/>
      <c r="G25" s="11">
        <f>SUM('Raw Adj (NEAM)'!$AA$49:'Raw Adj (NEAM)'!$AA$58)/SUM('Population (NEAM)'!$W$48:'Population (NEAM)'!$W$57)*10^5</f>
        <v>2.189613310754587</v>
      </c>
      <c r="H25" s="11">
        <f>SUM('Raw Adj (NEAM)'!$AA$59:'Raw Adj (NEAM)'!$AA$99)/SUM('Population (NEAM)'!$W$58:'Population (NEAM)'!$W$98)*10^5</f>
        <v>2.5502462020473562</v>
      </c>
      <c r="I25" s="11"/>
      <c r="J25" s="11"/>
      <c r="K25" s="11"/>
      <c r="L25" s="11"/>
      <c r="M25" s="11"/>
      <c r="N25" s="11"/>
      <c r="O25" s="11"/>
      <c r="P25" s="10"/>
      <c r="Q25" s="10"/>
      <c r="R25" s="10"/>
    </row>
    <row r="26" spans="1:18" ht="66" customHeight="1" thickBot="1">
      <c r="A26" s="30">
        <v>102.5</v>
      </c>
      <c r="B26" s="12"/>
      <c r="C26" s="12"/>
      <c r="D26" s="12"/>
      <c r="E26" s="12"/>
      <c r="F26" s="12"/>
      <c r="G26" s="36">
        <f>SUM('Raw Adj (NEAM)'!$AB$54:'Raw Adj (NEAM)'!$AB$63)/SUM('Population (NEAM)'!$X$53:'Population (NEAM)'!$X$62)*10^5</f>
        <v>0</v>
      </c>
      <c r="H26" s="12">
        <f>SUM('Raw Adj (NEAM)'!$AB$64:'Raw Adj (NEAM)'!$AB$73)/SUM('Population (NEAM)'!$X$63:'Population (NEAM)'!$X$72)*10^5</f>
        <v>0</v>
      </c>
      <c r="I26" s="12"/>
      <c r="J26" s="12"/>
      <c r="K26" s="12"/>
      <c r="L26" s="12"/>
      <c r="M26" s="12"/>
      <c r="N26" s="12"/>
      <c r="O26" s="12"/>
      <c r="P26" s="37"/>
      <c r="Q26" s="37"/>
      <c r="R26" s="37"/>
    </row>
    <row r="27" spans="1:18" ht="42" customHeight="1" thickTop="1"/>
    <row r="28" spans="1:18" ht="61.5">
      <c r="A28" s="3"/>
      <c r="B28" s="5"/>
      <c r="C28" s="2"/>
      <c r="D28" s="2"/>
      <c r="E28" s="2"/>
      <c r="F28" s="2"/>
      <c r="G28" s="5"/>
      <c r="H28" s="5" t="str">
        <f>CONCATENATE('Raw Adj (EAM)'!A1," NEAF")</f>
        <v>Mortality by Cancer of the Salivary Gland NEAF</v>
      </c>
      <c r="I28" s="2"/>
      <c r="J28" s="2"/>
      <c r="K28" s="2"/>
      <c r="L28" s="2"/>
      <c r="M28" s="2"/>
      <c r="N28" s="2"/>
      <c r="O28" s="2"/>
      <c r="P28" s="2"/>
    </row>
    <row r="29" spans="1:18" ht="61.5">
      <c r="A29" s="3"/>
      <c r="B29" s="5"/>
      <c r="C29" s="2"/>
      <c r="D29" s="2"/>
      <c r="E29" s="2"/>
      <c r="F29" s="2"/>
      <c r="G29" s="5"/>
      <c r="H29" s="5" t="s">
        <v>35</v>
      </c>
      <c r="I29" s="2"/>
      <c r="J29" s="2"/>
      <c r="K29" s="2"/>
      <c r="L29" s="2"/>
      <c r="M29" s="2"/>
      <c r="N29" s="2"/>
      <c r="O29" s="2"/>
      <c r="P29" s="2"/>
    </row>
    <row r="30" spans="1:18" ht="19.5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8" ht="102" customHeight="1" thickTop="1" thickBot="1">
      <c r="A31" s="6" t="s">
        <v>36</v>
      </c>
      <c r="B31" s="7" t="s">
        <v>37</v>
      </c>
      <c r="C31" s="7" t="s">
        <v>38</v>
      </c>
      <c r="D31" s="7" t="s">
        <v>39</v>
      </c>
      <c r="E31" s="7" t="s">
        <v>40</v>
      </c>
      <c r="F31" s="7" t="s">
        <v>41</v>
      </c>
      <c r="G31" s="7" t="s">
        <v>42</v>
      </c>
      <c r="H31" s="7" t="s">
        <v>43</v>
      </c>
      <c r="I31" s="7" t="s">
        <v>44</v>
      </c>
      <c r="J31" s="7" t="s">
        <v>45</v>
      </c>
      <c r="K31" s="7" t="s">
        <v>46</v>
      </c>
      <c r="L31" s="7" t="s">
        <v>47</v>
      </c>
      <c r="M31" s="7" t="s">
        <v>48</v>
      </c>
      <c r="N31" s="7" t="s">
        <v>49</v>
      </c>
      <c r="O31" s="7" t="s">
        <v>50</v>
      </c>
      <c r="P31" s="8" t="s">
        <v>51</v>
      </c>
      <c r="Q31" s="8" t="s">
        <v>54</v>
      </c>
      <c r="R31" s="8" t="s">
        <v>55</v>
      </c>
    </row>
    <row r="32" spans="1:18" ht="65.099999999999994" customHeight="1">
      <c r="A32" s="9">
        <v>0.5</v>
      </c>
      <c r="B32" s="32"/>
      <c r="C32" s="32"/>
      <c r="D32" s="32"/>
      <c r="E32" s="32"/>
      <c r="F32" s="33"/>
      <c r="G32" s="34"/>
      <c r="H32" s="11"/>
      <c r="I32" s="11"/>
      <c r="J32" s="11"/>
      <c r="K32" s="11"/>
      <c r="L32" s="11">
        <f>SUM('Raw Adj (NEAF)'!$C$3:'Raw Adj (NEAF)'!$C$12)/SUM('Population (NEAF)'!$C$2:'Population (NEAF)'!$C$11)*10^5</f>
        <v>0</v>
      </c>
      <c r="M32" s="11">
        <f>SUM('Raw Adj (NEAF)'!$C$13:'Raw Adj (NEAF)'!$C$22)/SUM('Population (NEAF)'!$C$12:'Population (NEAF)'!$C$21)*10^5</f>
        <v>0</v>
      </c>
      <c r="N32" s="11">
        <f>SUM('Raw Adj (NEAF)'!$C$23:'Raw Adj (NEAF)'!$C$32)/SUM('Population (NEAF)'!$C$22:'Population (NEAF)'!$C$31)*10^5</f>
        <v>0</v>
      </c>
      <c r="O32" s="11">
        <f>SUM('Raw Adj (NEAF)'!$C$33:'Raw Adj (NEAF)'!$C$42)/SUM('Population (NEAF)'!$C$32:'Population (NEAF)'!$C$41)*10^5</f>
        <v>0</v>
      </c>
      <c r="P32" s="11">
        <f>SUM('Raw Adj (NEAF)'!$C$43:'Raw Adj (NEAF)'!$C$52)/SUM('Population (NEAF)'!$C$42:'Population (NEAF)'!$C$51)*10^5</f>
        <v>0</v>
      </c>
      <c r="Q32" s="11">
        <f>SUM('Raw Adj (NEAF)'!$C$53:'Raw Adj (NEAF)'!$C$62)/SUM('Population (NEAF)'!$C$52:'Population (NEAF)'!$C$61)*10^5</f>
        <v>0</v>
      </c>
      <c r="R32" s="11">
        <f>SUM('Raw Adj (NEAF)'!$C$63:'Raw Adj (NEAF)'!$C$72)/SUM('Population (NEAF)'!$C$62:'Population (NEAF)'!$C$71)*10^5</f>
        <v>0</v>
      </c>
    </row>
    <row r="33" spans="1:18" ht="65.099999999999994" customHeight="1">
      <c r="A33" s="9">
        <v>3</v>
      </c>
      <c r="B33" s="11"/>
      <c r="C33" s="11"/>
      <c r="D33" s="11"/>
      <c r="E33" s="11"/>
      <c r="F33" s="11"/>
      <c r="G33" s="34"/>
      <c r="H33" s="11"/>
      <c r="I33" s="11"/>
      <c r="J33" s="11"/>
      <c r="K33" s="11"/>
      <c r="L33" s="11">
        <f>SUM('Raw Adj (NEAF)'!$D$5:'Raw Adj (NEAF)'!$G$14)/SUM('Population (NEAF)'!$D$4:'Population (NEAF)'!$D$13)*10^5</f>
        <v>0</v>
      </c>
      <c r="M33" s="11">
        <f>SUM('Raw Adj (NEAF)'!$D$15:'Raw Adj (NEAF)'!$G$24)/SUM('Population (NEAF)'!$D$14:'Population (NEAF)'!$D$23)*10^5</f>
        <v>0</v>
      </c>
      <c r="N33" s="11">
        <f>SUM('Raw Adj (NEAF)'!$D$25:'Raw Adj (NEAF)'!$G$34)/SUM('Population (NEAF)'!$D$24:'Population (NEAF)'!$D$33)*10^5</f>
        <v>0</v>
      </c>
      <c r="O33" s="11">
        <f>SUM('Raw Adj (NEAF)'!$D$35:'Raw Adj (NEAF)'!$G$44)/SUM('Population (NEAF)'!$D$34:'Population (NEAF)'!$D$43)*10^5</f>
        <v>0</v>
      </c>
      <c r="P33" s="35">
        <f>SUM('Raw Adj (NEAF)'!$D$45:'Raw Adj (NEAF)'!$G$54)/SUM('Population (NEAF)'!$D$44:'Population (NEAF)'!$D$53)*10^5</f>
        <v>0</v>
      </c>
      <c r="Q33" s="35">
        <f>SUM('Raw Adj (NEAF)'!$D$55:'Raw Adj (NEAF)'!$G$64)/SUM('Population (NEAF)'!$D$54:'Population (NEAF)'!$D$63)*10^5</f>
        <v>0</v>
      </c>
      <c r="R33" s="35">
        <f>SUM('Raw Adj (NEAF)'!$D$65:'Raw Adj (NEAF)'!$G$74)/SUM('Population (NEAF)'!$D$64:'Population (NEAF)'!$D$73)*10^5</f>
        <v>0</v>
      </c>
    </row>
    <row r="34" spans="1:18" ht="65.099999999999994" customHeight="1">
      <c r="A34" s="9">
        <v>7.5</v>
      </c>
      <c r="B34" s="11"/>
      <c r="C34" s="11"/>
      <c r="D34" s="11"/>
      <c r="E34" s="11"/>
      <c r="F34" s="11"/>
      <c r="G34" s="34"/>
      <c r="H34" s="11"/>
      <c r="I34" s="11"/>
      <c r="J34" s="11"/>
      <c r="K34" s="11"/>
      <c r="L34" s="11">
        <f>SUM('Raw Adj (NEAF)'!$I$9:'Raw Adj (NEAF)'!$I$18)/SUM('Population (NEAF)'!$E$8:'Population (NEAF)'!$E$17)*10^5</f>
        <v>1.3959183434089313E-2</v>
      </c>
      <c r="M34" s="11">
        <f>SUM('Raw Adj (NEAF)'!$I$19:'Raw Adj (NEAF)'!$I$28)/SUM('Population (NEAF)'!$E$18:'Population (NEAF)'!$E$27)*10^5</f>
        <v>0</v>
      </c>
      <c r="N34" s="11">
        <f>SUM('Raw Adj (NEAF)'!$I$29:'Raw Adj (NEAF)'!$I$38)/SUM('Population (NEAF)'!$E$28:'Population (NEAF)'!$E$37)*10^5</f>
        <v>0</v>
      </c>
      <c r="O34" s="11">
        <f>SUM('Raw Adj (NEAF)'!$I$39:'Raw Adj (NEAF)'!$I$48)/SUM('Population (NEAF)'!$E$38:'Population (NEAF)'!$E$47)*10^5</f>
        <v>0</v>
      </c>
      <c r="P34" s="35">
        <f>SUM('Raw Adj (NEAF)'!$I$49:'Raw Adj (NEAF)'!$I$58)/SUM('Population (NEAF)'!$E$48:'Population (NEAF)'!$E$57)*10^5</f>
        <v>0</v>
      </c>
      <c r="Q34" s="35">
        <f>SUM('Raw Adj (NEAF)'!$I$59:'Raw Adj (NEAF)'!$I$68)/SUM('Population (NEAF)'!$E$58:'Population (NEAF)'!$E$67)*10^5</f>
        <v>0</v>
      </c>
      <c r="R34" s="35"/>
    </row>
    <row r="35" spans="1:18" ht="65.099999999999994" customHeight="1">
      <c r="A35" s="29">
        <v>12.5</v>
      </c>
      <c r="B35" s="11"/>
      <c r="C35" s="11"/>
      <c r="D35" s="11"/>
      <c r="E35" s="11"/>
      <c r="F35" s="34"/>
      <c r="G35" s="11"/>
      <c r="H35" s="11"/>
      <c r="I35" s="11"/>
      <c r="J35" s="11"/>
      <c r="K35" s="11">
        <f>SUM('Raw Adj (NEAF)'!$J$4:'Raw Adj (NEAF)'!$J$13)/SUM('Population (NEAF)'!$F$3:'Population (NEAF)'!$F$12)*10^5</f>
        <v>0</v>
      </c>
      <c r="L35" s="11">
        <f>SUM('Raw Adj (NEAF)'!$J$14:'Raw Adj (NEAF)'!$J$23)/SUM('Population (NEAF)'!$F$13:'Population (NEAF)'!$F$22)*10^5</f>
        <v>1.0132697242769731E-2</v>
      </c>
      <c r="M35" s="11">
        <f>SUM('Raw Adj (NEAF)'!$J$24:'Raw Adj (NEAF)'!$J$33)/SUM('Population (NEAF)'!$F$23:'Population (NEAF)'!$F$32)*10^5</f>
        <v>1.3901350734111365E-2</v>
      </c>
      <c r="N35" s="11">
        <f>SUM('Raw Adj (NEAF)'!$J$34:'Raw Adj (NEAF)'!$J$43)/SUM('Population (NEAF)'!$F$33:'Population (NEAF)'!$F$42)*10^5</f>
        <v>1.2238378808560098E-2</v>
      </c>
      <c r="O35" s="11">
        <f>SUM('Raw Adj (NEAF)'!$J$44:'Raw Adj (NEAF)'!$J$53)/SUM('Population (NEAF)'!$F$43:'Population (NEAF)'!$F$52)*10^5</f>
        <v>0</v>
      </c>
      <c r="P35" s="35">
        <f>SUM('Raw Adj (NEAF)'!$J$54:'Raw Adj (NEAF)'!$J$63)/SUM('Population (NEAF)'!$F$53:'Population (NEAF)'!$F$62)*10^5</f>
        <v>0</v>
      </c>
      <c r="Q35" s="35">
        <f>SUM('Raw Adj (NEAF)'!$J$64:'Raw Adj (NEAF)'!$J$73)/SUM('Population (NEAF)'!$F$63:'Population (NEAF)'!$F$72)*10^5</f>
        <v>0</v>
      </c>
      <c r="R35" s="35"/>
    </row>
    <row r="36" spans="1:18" ht="65.099999999999994" customHeight="1">
      <c r="A36" s="29">
        <v>17.5</v>
      </c>
      <c r="B36" s="11"/>
      <c r="C36" s="11"/>
      <c r="D36" s="11"/>
      <c r="E36" s="11"/>
      <c r="F36" s="34"/>
      <c r="G36" s="11"/>
      <c r="H36" s="11"/>
      <c r="I36" s="11"/>
      <c r="J36" s="11"/>
      <c r="K36" s="11">
        <f>SUM('Raw Adj (NEAF)'!$K$9:'Raw Adj (NEAF)'!$K$18)/SUM('Population (NEAF)'!$G$8:'Population (NEAF)'!$G$17)*10^5</f>
        <v>0</v>
      </c>
      <c r="L36" s="11">
        <f>SUM('Raw Adj (NEAF)'!$K$19:'Raw Adj (NEAF)'!$K$28)/SUM('Population (NEAF)'!$G$18:'Population (NEAF)'!$G$27)*10^5</f>
        <v>1.0151440641434114E-2</v>
      </c>
      <c r="M36" s="11">
        <f>SUM('Raw Adj (NEAF)'!$K$29:'Raw Adj (NEAF)'!$K$38)/SUM('Population (NEAF)'!$G$28:'Population (NEAF)'!$G$37)*10^5</f>
        <v>0</v>
      </c>
      <c r="N36" s="11">
        <f>SUM('Raw Adj (NEAF)'!$K$39:'Raw Adj (NEAF)'!$K$48)/SUM('Population (NEAF)'!$G$38:'Population (NEAF)'!$G$47)*10^5</f>
        <v>5.8749641259236342E-3</v>
      </c>
      <c r="O36" s="11">
        <f>SUM('Raw Adj (NEAF)'!$K$49:'Raw Adj (NEAF)'!$K$58)/SUM('Population (NEAF)'!$G$48:'Population (NEAF)'!$G$57)*10^5</f>
        <v>0</v>
      </c>
      <c r="P36" s="35">
        <f>SUM('Raw Adj (NEAF)'!$K$59:'Raw Adj (NEAF)'!$K$99)/SUM('Population (NEAF)'!$G$58:'Population (NEAF)'!$G$98)*10^5</f>
        <v>4.666174682005966E-3</v>
      </c>
      <c r="Q36" s="35"/>
      <c r="R36" s="35"/>
    </row>
    <row r="37" spans="1:18" ht="65.099999999999994" customHeight="1">
      <c r="A37" s="29">
        <v>22.5</v>
      </c>
      <c r="B37" s="11"/>
      <c r="C37" s="11"/>
      <c r="D37" s="11"/>
      <c r="E37" s="34"/>
      <c r="F37" s="11"/>
      <c r="G37" s="11"/>
      <c r="H37" s="11"/>
      <c r="I37" s="11"/>
      <c r="J37" s="11">
        <f>SUM('Raw Adj (NEAF)'!$L$4:'Raw Adj (NEAF)'!$L$13)/SUM('Population (NEAF)'!$H$3:'Population (NEAF)'!$H$12)*10^5</f>
        <v>0</v>
      </c>
      <c r="K37" s="11">
        <f>SUM('Raw Adj (NEAF)'!$L$14:'Raw Adj (NEAF)'!$L$23)/SUM('Population (NEAF)'!$H$13:'Population (NEAF)'!$H$22)*10^5</f>
        <v>0</v>
      </c>
      <c r="L37" s="11">
        <f>SUM('Raw Adj (NEAF)'!$L$24:'Raw Adj (NEAF)'!$L$33)/SUM('Population (NEAF)'!$H$23:'Population (NEAF)'!$H$32)*10^5</f>
        <v>2.0115604188983879E-2</v>
      </c>
      <c r="M37" s="11">
        <f>SUM('Raw Adj (NEAF)'!$L$34:'Raw Adj (NEAF)'!$L$43)/SUM('Population (NEAF)'!$H$33:'Population (NEAF)'!$H$42)*10^5</f>
        <v>0</v>
      </c>
      <c r="N37" s="11">
        <f>SUM('Raw Adj (NEAF)'!$L$44:'Raw Adj (NEAF)'!$L$53)/SUM('Population (NEAF)'!$H$43:'Population (NEAF)'!$H$52)*10^5</f>
        <v>0</v>
      </c>
      <c r="O37" s="11">
        <f>SUM('Raw Adj (NEAF)'!$L$54:'Raw Adj (NEAF)'!$L$63)/SUM('Population (NEAF)'!$H$53:'Population (NEAF)'!$H$62)*10^5</f>
        <v>1.0558588935386408E-2</v>
      </c>
      <c r="P37" s="10">
        <f>SUM('Raw Adj (NEAF)'!$L$64:'Raw Adj (NEAF)'!$L$73)/SUM('Population (NEAF)'!$H$63:'Population (NEAF)'!$H$72)*10^5</f>
        <v>0</v>
      </c>
      <c r="Q37" s="10"/>
      <c r="R37" s="10"/>
    </row>
    <row r="38" spans="1:18" ht="65.099999999999994" customHeight="1">
      <c r="A38" s="29">
        <v>27.5</v>
      </c>
      <c r="B38" s="11"/>
      <c r="C38" s="11"/>
      <c r="D38" s="11"/>
      <c r="E38" s="34"/>
      <c r="F38" s="11"/>
      <c r="G38" s="11"/>
      <c r="H38" s="11"/>
      <c r="I38" s="11"/>
      <c r="J38" s="11">
        <f>SUM('Raw Adj (NEAF)'!$M$9:'Raw Adj (NEAF)'!$M$18)/SUM('Population (NEAF)'!$I$8:'Population (NEAF)'!$I$17)*10^5</f>
        <v>1.9267875732749858E-2</v>
      </c>
      <c r="K38" s="11">
        <f>SUM('Raw Adj (NEAF)'!$M$19:'Raw Adj (NEAF)'!$M$28)/SUM('Population (NEAF)'!$I$18:'Population (NEAF)'!$I$27)*10^5</f>
        <v>1.2977297844160532E-2</v>
      </c>
      <c r="L38" s="11">
        <f>SUM('Raw Adj (NEAF)'!$M$29:'Raw Adj (NEAF)'!$M$38)/SUM('Population (NEAF)'!$I$28:'Population (NEAF)'!$I$37)*10^5</f>
        <v>0</v>
      </c>
      <c r="M38" s="11">
        <f>SUM('Raw Adj (NEAF)'!$M$39:'Raw Adj (NEAF)'!$M$48)/SUM('Population (NEAF)'!$I$38:'Population (NEAF)'!$I$47)*10^5</f>
        <v>0</v>
      </c>
      <c r="N38" s="11">
        <f>SUM('Raw Adj (NEAF)'!$M$49:'Raw Adj (NEAF)'!$M$58)/SUM('Population (NEAF)'!$I$48:'Population (NEAF)'!$I$57)*10^5</f>
        <v>1.0594279549585982E-2</v>
      </c>
      <c r="O38" s="11">
        <f>SUM('Raw Adj (NEAF)'!$M$59:'Raw Adj (NEAF)'!$M$99)/SUM('Population (NEAF)'!$I$58:'Population (NEAF)'!$I$98)*10^5</f>
        <v>9.5368583167094664E-3</v>
      </c>
      <c r="P38" s="10"/>
      <c r="Q38" s="10"/>
      <c r="R38" s="10"/>
    </row>
    <row r="39" spans="1:18" ht="65.099999999999994" customHeight="1">
      <c r="A39" s="29">
        <v>32.5</v>
      </c>
      <c r="B39" s="11"/>
      <c r="C39" s="11"/>
      <c r="D39" s="34"/>
      <c r="E39" s="11"/>
      <c r="F39" s="11"/>
      <c r="G39" s="11"/>
      <c r="H39" s="11"/>
      <c r="I39" s="11">
        <f>SUM('Raw Adj (NEAF)'!$N$4:'Raw Adj (NEAF)'!$N$13)/SUM('Population (NEAF)'!$J$3:'Population (NEAF)'!$J$12)*10^5</f>
        <v>0</v>
      </c>
      <c r="J39" s="11">
        <f>SUM('Raw Adj (NEAF)'!$N$14:'Raw Adj (NEAF)'!$N$23)/SUM('Population (NEAF)'!$J$13:'Population (NEAF)'!$J$22)*10^5</f>
        <v>4.146114420014492E-2</v>
      </c>
      <c r="K39" s="11">
        <f>SUM('Raw Adj (NEAF)'!$N$24:'Raw Adj (NEAF)'!$N$33)/SUM('Population (NEAF)'!$J$23:'Population (NEAF)'!$J$32)*10^5</f>
        <v>1.2706293308623164E-2</v>
      </c>
      <c r="L39" s="11">
        <f>SUM('Raw Adj (NEAF)'!$N$34:'Raw Adj (NEAF)'!$N$43)/SUM('Population (NEAF)'!$J$33:'Population (NEAF)'!$J$42)*10^5</f>
        <v>2.7532072815229944E-2</v>
      </c>
      <c r="M39" s="11">
        <f>SUM('Raw Adj (NEAF)'!$N$44:'Raw Adj (NEAF)'!$N$53)/SUM('Population (NEAF)'!$J$43:'Population (NEAF)'!$J$52)*10^5</f>
        <v>0</v>
      </c>
      <c r="N39" s="11">
        <f>SUM('Raw Adj (NEAF)'!$N$54:'Raw Adj (NEAF)'!$N$63)/SUM('Population (NEAF)'!$J$53:'Population (NEAF)'!$J$62)*10^5</f>
        <v>3.8629264586436618E-2</v>
      </c>
      <c r="O39" s="11">
        <f>SUM('Raw Adj (NEAF)'!$N$64:'Raw Adj (NEAF)'!$N$73)/SUM('Population (NEAF)'!$J$63:'Population (NEAF)'!$J$72)*10^5</f>
        <v>1.7984015190139924E-2</v>
      </c>
      <c r="P39" s="10"/>
      <c r="Q39" s="10"/>
      <c r="R39" s="10"/>
    </row>
    <row r="40" spans="1:18" ht="65.099999999999994" customHeight="1">
      <c r="A40" s="29">
        <v>37.5</v>
      </c>
      <c r="B40" s="11"/>
      <c r="C40" s="11"/>
      <c r="D40" s="34"/>
      <c r="E40" s="11"/>
      <c r="F40" s="11"/>
      <c r="G40" s="11"/>
      <c r="H40" s="11"/>
      <c r="I40" s="11">
        <f>SUM('Raw Adj (NEAF)'!$O$9:'Raw Adj (NEAF)'!$O$18)/SUM('Population (NEAF)'!$K$8:'Population (NEAF)'!$K$17)*10^5</f>
        <v>0.19457931513783899</v>
      </c>
      <c r="J40" s="11">
        <f>SUM('Raw Adj (NEAF)'!$O$19:'Raw Adj (NEAF)'!$O$28)/SUM('Population (NEAF)'!$K$18:'Population (NEAF)'!$K$27)*10^5</f>
        <v>8.1205077106003165E-2</v>
      </c>
      <c r="K40" s="11">
        <f>SUM('Raw Adj (NEAF)'!$O$29:'Raw Adj (NEAF)'!$O$38)/SUM('Population (NEAF)'!$K$28:'Population (NEAF)'!$K$37)*10^5</f>
        <v>0.11229345560756107</v>
      </c>
      <c r="L40" s="11">
        <f>SUM('Raw Adj (NEAF)'!$O$39:'Raw Adj (NEAF)'!$O$48)/SUM('Population (NEAF)'!$K$38:'Population (NEAF)'!$K$47)*10^5</f>
        <v>8.8296614253742453E-3</v>
      </c>
      <c r="M40" s="11">
        <f>SUM('Raw Adj (NEAF)'!$O$49:'Raw Adj (NEAF)'!$O$58)/SUM('Population (NEAF)'!$K$48:'Population (NEAF)'!$K$57)*10^5</f>
        <v>4.4487771931582175E-2</v>
      </c>
      <c r="N40" s="11">
        <f>SUM('Raw Adj (NEAF)'!$O$59:'Raw Adj (NEAF)'!$O$99)/SUM('Population (NEAF)'!$K$58:'Population (NEAF)'!$K$98)*10^5</f>
        <v>3.6536752171797603E-2</v>
      </c>
      <c r="O40" s="11"/>
      <c r="P40" s="10"/>
      <c r="Q40" s="10"/>
      <c r="R40" s="10"/>
    </row>
    <row r="41" spans="1:18" ht="65.099999999999994" customHeight="1">
      <c r="A41" s="29">
        <v>42.5</v>
      </c>
      <c r="B41" s="11"/>
      <c r="C41" s="34"/>
      <c r="D41" s="11"/>
      <c r="E41" s="11"/>
      <c r="F41" s="11"/>
      <c r="G41" s="11"/>
      <c r="H41" s="11">
        <f>SUM('Raw Adj (NEAF)'!$P$4:'Raw Adj (NEAF)'!$P$13)/SUM('Population (NEAF)'!$L$3:'Population (NEAF)'!$L$12)*10^5</f>
        <v>0.17475336421330104</v>
      </c>
      <c r="I41" s="11">
        <f>SUM('Raw Adj (NEAF)'!$P$14:'Raw Adj (NEAF)'!$P$23)/SUM('Population (NEAF)'!$L$13:'Population (NEAF)'!$L$22)*10^5</f>
        <v>0.29321218496423462</v>
      </c>
      <c r="J41" s="11">
        <f>SUM('Raw Adj (NEAF)'!$P$24:'Raw Adj (NEAF)'!$P$33)/SUM('Population (NEAF)'!$L$23:'Population (NEAF)'!$L$32)*10^5</f>
        <v>0.24573740597816573</v>
      </c>
      <c r="K41" s="11">
        <f>SUM('Raw Adj (NEAF)'!$P$34:'Raw Adj (NEAF)'!$P$43)/SUM('Population (NEAF)'!$L$33:'Population (NEAF)'!$L$42)*10^5</f>
        <v>4.9209357948624216E-2</v>
      </c>
      <c r="L41" s="11">
        <f>SUM('Raw Adj (NEAF)'!$P$44:'Raw Adj (NEAF)'!$P$53)/SUM('Population (NEAF)'!$L$43:'Population (NEAF)'!$L$52)*10^5</f>
        <v>0</v>
      </c>
      <c r="M41" s="11">
        <f>SUM('Raw Adj (NEAF)'!$P$54:'Raw Adj (NEAF)'!$P$63)/SUM('Population (NEAF)'!$L$53:'Population (NEAF)'!$L$62)*10^5</f>
        <v>7.4563735288009997E-2</v>
      </c>
      <c r="N41" s="11">
        <f>SUM('Raw Adj (NEAF)'!$P$64:'Raw Adj (NEAF)'!$P$73)/SUM('Population (NEAF)'!$L$63:'Population (NEAF)'!$L$72)*10^5</f>
        <v>4.475353034128568E-2</v>
      </c>
      <c r="O41" s="11"/>
      <c r="P41" s="10"/>
      <c r="Q41" s="10"/>
      <c r="R41" s="10"/>
    </row>
    <row r="42" spans="1:18" ht="65.099999999999994" customHeight="1">
      <c r="A42" s="29">
        <v>47.5</v>
      </c>
      <c r="B42" s="11"/>
      <c r="C42" s="34"/>
      <c r="D42" s="11"/>
      <c r="E42" s="11"/>
      <c r="F42" s="11"/>
      <c r="G42" s="11"/>
      <c r="H42" s="11">
        <f>SUM('Raw Adj (NEAF)'!$Q$9:'Raw Adj (NEAF)'!$Q$18)/SUM('Population (NEAF)'!$M$8:'Population (NEAF)'!$M$17)*10^5</f>
        <v>0.13874362460297571</v>
      </c>
      <c r="I42" s="11">
        <f>SUM('Raw Adj (NEAF)'!$Q$19:'Raw Adj (NEAF)'!$Q$28)/SUM('Population (NEAF)'!$M$18:'Population (NEAF)'!$M$27)*10^5</f>
        <v>0.23364087307749723</v>
      </c>
      <c r="J42" s="11">
        <f>SUM('Raw Adj (NEAF)'!$Q$29:'Raw Adj (NEAF)'!$Q$38)/SUM('Population (NEAF)'!$M$28:'Population (NEAF)'!$M$37)*10^5</f>
        <v>0.2088118036584414</v>
      </c>
      <c r="K42" s="11">
        <f>SUM('Raw Adj (NEAF)'!$Q$39:'Raw Adj (NEAF)'!$Q$48)/SUM('Population (NEAF)'!$M$38:'Population (NEAF)'!$M$47)*10^5</f>
        <v>2.4694511363234119E-2</v>
      </c>
      <c r="L42" s="11">
        <f>SUM('Raw Adj (NEAF)'!$Q$49:'Raw Adj (NEAF)'!$Q$58)/SUM('Population (NEAF)'!$M$48:'Population (NEAF)'!$M$57)*10^5</f>
        <v>3.4881758392177158E-2</v>
      </c>
      <c r="M42" s="11">
        <f>SUM('Raw Adj (NEAF)'!$Q$59:'Raw Adj (NEAF)'!$Q$99)/SUM('Population (NEAF)'!$M$58:'Population (NEAF)'!$M$98)*10^5</f>
        <v>0.14750379558484344</v>
      </c>
      <c r="N42" s="11"/>
      <c r="O42" s="11"/>
      <c r="P42" s="10"/>
      <c r="Q42" s="10"/>
      <c r="R42" s="10"/>
    </row>
    <row r="43" spans="1:18" ht="65.099999999999994" customHeight="1">
      <c r="A43" s="29">
        <v>52.5</v>
      </c>
      <c r="B43" s="34"/>
      <c r="C43" s="11"/>
      <c r="D43" s="11"/>
      <c r="E43" s="11"/>
      <c r="F43" s="11"/>
      <c r="G43" s="11">
        <f>SUM('Raw Adj (NEAF)'!$R$4:'Raw Adj (NEAF)'!$R$13)/SUM('Population (NEAF)'!$N$3:'Population (NEAF)'!$N$12)*10^5</f>
        <v>0.81416173806863201</v>
      </c>
      <c r="H43" s="11">
        <f>SUM('Raw Adj (NEAF)'!$R$14:'Raw Adj (NEAF)'!$R$23)/SUM('Population (NEAF)'!$N$13:'Population (NEAF)'!$N$22)*10^5</f>
        <v>0.37254321614403318</v>
      </c>
      <c r="I43" s="11">
        <f>SUM('Raw Adj (NEAF)'!$R$24:'Raw Adj (NEAF)'!$R$33)/SUM('Population (NEAF)'!$N$23:'Population (NEAF)'!$N$32)*10^5</f>
        <v>0.26220893387844157</v>
      </c>
      <c r="J43" s="11">
        <f>SUM('Raw Adj (NEAF)'!$R$34:'Raw Adj (NEAF)'!$R$43)/SUM('Population (NEAF)'!$N$33:'Population (NEAF)'!$N$42)*10^5</f>
        <v>0.14263400972133219</v>
      </c>
      <c r="K43" s="11">
        <f>SUM('Raw Adj (NEAF)'!$R$44:'Raw Adj (NEAF)'!$R$53)/SUM('Population (NEAF)'!$N$43:'Population (NEAF)'!$N$52)*10^5</f>
        <v>0</v>
      </c>
      <c r="L43" s="11">
        <f>SUM('Raw Adj (NEAF)'!$R$54:'Raw Adj (NEAF)'!$R$63)/SUM('Population (NEAF)'!$N$53:'Population (NEAF)'!$N$62)*10^5</f>
        <v>0.15261372544125637</v>
      </c>
      <c r="M43" s="11">
        <f>SUM('Raw Adj (NEAF)'!$R$64:'Raw Adj (NEAF)'!$R$73)/SUM('Population (NEAF)'!$N$63:'Population (NEAF)'!$N$72)*10^5</f>
        <v>0.18341755339798332</v>
      </c>
      <c r="N43" s="11"/>
      <c r="O43" s="11"/>
      <c r="P43" s="10"/>
      <c r="Q43" s="10"/>
      <c r="R43" s="10"/>
    </row>
    <row r="44" spans="1:18" ht="65.099999999999994" customHeight="1">
      <c r="A44" s="29">
        <v>57.5</v>
      </c>
      <c r="B44" s="34"/>
      <c r="C44" s="11"/>
      <c r="D44" s="11"/>
      <c r="E44" s="11"/>
      <c r="F44" s="11"/>
      <c r="G44" s="11">
        <f>SUM('Raw Adj (NEAF)'!$S$9:'Raw Adj (NEAF)'!$S$18)/SUM('Population (NEAF)'!$O$8:'Population (NEAF)'!$O$17)*10^5</f>
        <v>0.60721518684242481</v>
      </c>
      <c r="H44" s="11">
        <f>SUM('Raw Adj (NEAF)'!$S$19:'Raw Adj (NEAF)'!$S$28)/SUM('Population (NEAF)'!$O$18:'Population (NEAF)'!$O$27)*10^5</f>
        <v>0.41568117977477514</v>
      </c>
      <c r="I44" s="11">
        <f>SUM('Raw Adj (NEAF)'!$S$29:'Raw Adj (NEAF)'!$S$38)/SUM('Population (NEAF)'!$O$28:'Population (NEAF)'!$O$37)*10^5</f>
        <v>0.46074754600343776</v>
      </c>
      <c r="J44" s="11">
        <f>SUM('Raw Adj (NEAF)'!$S$39:'Raw Adj (NEAF)'!$S$48)/SUM('Population (NEAF)'!$O$38:'Population (NEAF)'!$O$47)*10^5</f>
        <v>2.947508996723254E-2</v>
      </c>
      <c r="K44" s="11">
        <f>SUM('Raw Adj (NEAF)'!$S$49:'Raw Adj (NEAF)'!$S$58)/SUM('Population (NEAF)'!$O$48:'Population (NEAF)'!$O$57)*10^5</f>
        <v>0.16732507876094774</v>
      </c>
      <c r="L44" s="11">
        <f>SUM('Raw Adj (NEAF)'!$S$59:'Raw Adj (NEAF)'!$S$99)/SUM('Population (NEAF)'!$O$58:'Population (NEAF)'!$O$98)*10^5</f>
        <v>0.20507554750557064</v>
      </c>
      <c r="M44" s="11"/>
      <c r="N44" s="11"/>
      <c r="O44" s="11"/>
      <c r="P44" s="10"/>
      <c r="Q44" s="10"/>
      <c r="R44" s="10"/>
    </row>
    <row r="45" spans="1:18" ht="65.099999999999994" customHeight="1">
      <c r="A45" s="29">
        <v>62.5</v>
      </c>
      <c r="B45" s="11"/>
      <c r="C45" s="11"/>
      <c r="D45" s="11"/>
      <c r="E45" s="11"/>
      <c r="F45" s="11">
        <f>SUM('Raw Adj (NEAF)'!$T$4:'Raw Adj (NEAF)'!$T$13)/SUM('Population (NEAF)'!$P$3:'Population (NEAF)'!$P$12)*10^5</f>
        <v>0.57821818872226505</v>
      </c>
      <c r="G45" s="11">
        <f>SUM('Raw Adj (NEAF)'!$T$14:'Raw Adj (NEAF)'!$T$23)/SUM('Population (NEAF)'!$P$13:'Population (NEAF)'!$P$22)*10^5</f>
        <v>0.45462114650839947</v>
      </c>
      <c r="H45" s="11">
        <f>SUM('Raw Adj (NEAF)'!$T$24:'Raw Adj (NEAF)'!$T$33)/SUM('Population (NEAF)'!$P$23:'Population (NEAF)'!$P$32)*10^5</f>
        <v>0.48753820142891396</v>
      </c>
      <c r="I45" s="11">
        <f>SUM('Raw Adj (NEAF)'!$T$34:'Raw Adj (NEAF)'!$T$43)/SUM('Population (NEAF)'!$P$33:'Population (NEAF)'!$P$42)*10^5</f>
        <v>0.11765335831778295</v>
      </c>
      <c r="J45" s="11">
        <f>SUM('Raw Adj (NEAF)'!$T$44:'Raw Adj (NEAF)'!$T$53)/SUM('Population (NEAF)'!$P$43:'Population (NEAF)'!$P$52)*10^5</f>
        <v>0</v>
      </c>
      <c r="K45" s="11">
        <f>SUM('Raw Adj (NEAF)'!$T$54:'Raw Adj (NEAF)'!$T$63)/SUM('Population (NEAF)'!$P$53:'Population (NEAF)'!$P$62)*10^5</f>
        <v>0.23320803400780332</v>
      </c>
      <c r="L45" s="11">
        <f>SUM('Raw Adj (NEAF)'!$T$64:'Raw Adj (NEAF)'!$T$73)/SUM('Population (NEAF)'!$P$63:'Population (NEAF)'!$P$72)*10^5</f>
        <v>0.28863390231068364</v>
      </c>
      <c r="M45" s="11"/>
      <c r="N45" s="11"/>
      <c r="O45" s="11"/>
      <c r="P45" s="10"/>
      <c r="Q45" s="10"/>
      <c r="R45" s="10"/>
    </row>
    <row r="46" spans="1:18" ht="65.099999999999994" customHeight="1">
      <c r="A46" s="29">
        <v>67.5</v>
      </c>
      <c r="B46" s="11"/>
      <c r="C46" s="11"/>
      <c r="D46" s="11"/>
      <c r="E46" s="11"/>
      <c r="F46" s="11">
        <f>SUM('Raw Adj (NEAF)'!$U$9:'Raw Adj (NEAF)'!$U$18)/SUM('Population (NEAF)'!$Q$8:'Population (NEAF)'!$Q$17)*10^5</f>
        <v>0.6649825234236173</v>
      </c>
      <c r="G46" s="11">
        <f>SUM('Raw Adj (NEAF)'!$U$19:'Raw Adj (NEAF)'!$U$28)/SUM('Population (NEAF)'!$Q$18:'Population (NEAF)'!$Q$27)*10^5</f>
        <v>0.5684368873701936</v>
      </c>
      <c r="H46" s="11">
        <f>SUM('Raw Adj (NEAF)'!$U$29:'Raw Adj (NEAF)'!$U$38)/SUM('Population (NEAF)'!$Q$28:'Population (NEAF)'!$Q$37)*10^5</f>
        <v>0.84930425561588108</v>
      </c>
      <c r="I46" s="11">
        <f>SUM('Raw Adj (NEAF)'!$U$39:'Raw Adj (NEAF)'!$U$48)/SUM('Population (NEAF)'!$Q$38:'Population (NEAF)'!$Q$47)*10^5</f>
        <v>2.1369907030375331E-2</v>
      </c>
      <c r="J46" s="11">
        <f>SUM('Raw Adj (NEAF)'!$U$49:'Raw Adj (NEAF)'!$U$58)/SUM('Population (NEAF)'!$Q$48:'Population (NEAF)'!$Q$57)*10^5</f>
        <v>0.20920587325179404</v>
      </c>
      <c r="K46" s="11">
        <f>SUM('Raw Adj (NEAF)'!$U$59:'Raw Adj (NEAF)'!$U$99)/SUM('Population (NEAF)'!$Q$58:'Population (NEAF)'!$Q$98)*10^5</f>
        <v>0.42015118588079803</v>
      </c>
      <c r="L46" s="11"/>
      <c r="M46" s="11"/>
      <c r="N46" s="11"/>
      <c r="O46" s="11"/>
      <c r="P46" s="10"/>
      <c r="Q46" s="10"/>
      <c r="R46" s="10"/>
    </row>
    <row r="47" spans="1:18" ht="65.099999999999994" customHeight="1">
      <c r="A47" s="29">
        <v>72.5</v>
      </c>
      <c r="B47" s="11"/>
      <c r="C47" s="11"/>
      <c r="D47" s="11"/>
      <c r="E47" s="11">
        <f>SUM('Raw Adj (NEAF)'!$V$4:'Raw Adj (NEAF)'!$V$13)/SUM('Population (NEAF)'!$R$3:'Population (NEAF)'!$R$12)*10^5</f>
        <v>1.1576725196237176</v>
      </c>
      <c r="F47" s="11">
        <f>SUM('Raw Adj (NEAF)'!$V$14:'Raw Adj (NEAF)'!$V$23)/SUM('Population (NEAF)'!$R$13:'Population (NEAF)'!$R$22)*10^5</f>
        <v>0.80450394009742077</v>
      </c>
      <c r="G47" s="11">
        <f>SUM('Raw Adj (NEAF)'!$V$24:'Raw Adj (NEAF)'!$V$33)/SUM('Population (NEAF)'!$R$23:'Population (NEAF)'!$R$32)*10^5</f>
        <v>0.69764141889873066</v>
      </c>
      <c r="H47" s="11">
        <f>SUM('Raw Adj (NEAF)'!$V$34:'Raw Adj (NEAF)'!$V$43)/SUM('Population (NEAF)'!$R$33:'Population (NEAF)'!$R$42)*10^5</f>
        <v>0.63110499099764028</v>
      </c>
      <c r="I47" s="11">
        <f>SUM('Raw Adj (NEAF)'!$V$44:'Raw Adj (NEAF)'!$V$53)/SUM('Population (NEAF)'!$R$43:'Population (NEAF)'!$R$52)*10^5</f>
        <v>0</v>
      </c>
      <c r="J47" s="11">
        <f>SUM('Raw Adj (NEAF)'!$V$54:'Raw Adj (NEAF)'!$V$63)/SUM('Population (NEAF)'!$R$53:'Population (NEAF)'!$R$62)*10^5</f>
        <v>0.55827601585418962</v>
      </c>
      <c r="K47" s="11">
        <f>SUM('Raw Adj (NEAF)'!$V$64:'Raw Adj (NEAF)'!$V$73)/SUM('Population (NEAF)'!$R$63:'Population (NEAF)'!$R$72)*10^5</f>
        <v>0.31885956349470523</v>
      </c>
      <c r="L47" s="11"/>
      <c r="M47" s="11"/>
      <c r="N47" s="11"/>
      <c r="O47" s="11"/>
      <c r="P47" s="10"/>
      <c r="Q47" s="10"/>
      <c r="R47" s="10"/>
    </row>
    <row r="48" spans="1:18" ht="65.099999999999994" customHeight="1">
      <c r="A48" s="29">
        <v>77.5</v>
      </c>
      <c r="B48" s="11"/>
      <c r="C48" s="11"/>
      <c r="D48" s="11"/>
      <c r="E48" s="11">
        <f>SUM('Raw Adj (NEAF)'!$W$9:'Raw Adj (NEAF)'!$W$18)/SUM('Population (NEAF)'!$S$8:'Population (NEAF)'!$S$17)*10^5</f>
        <v>0.35769362919592612</v>
      </c>
      <c r="F48" s="11">
        <f>SUM('Raw Adj (NEAF)'!$W$19:'Raw Adj (NEAF)'!$W$28)/SUM('Population (NEAF)'!$S$18:'Population (NEAF)'!$S$27)*10^5</f>
        <v>1.124314726385131</v>
      </c>
      <c r="G48" s="11">
        <f>SUM('Raw Adj (NEAF)'!$W$29:'Raw Adj (NEAF)'!$W$38)/SUM('Population (NEAF)'!$S$28:'Population (NEAF)'!$S$37)*10^5</f>
        <v>0.72200983489816362</v>
      </c>
      <c r="H48" s="11">
        <f>SUM('Raw Adj (NEAF)'!$W$39:'Raw Adj (NEAF)'!$W$48)/SUM('Population (NEAF)'!$S$38:'Population (NEAF)'!$S$47)*10^5</f>
        <v>4.0686699650636468E-2</v>
      </c>
      <c r="I48" s="11">
        <f>SUM('Raw Adj (NEAF)'!$W$49:'Raw Adj (NEAF)'!$W$58)/SUM('Population (NEAF)'!$S$48:'Population (NEAF)'!$S$57)*10^5</f>
        <v>0.40525484867359179</v>
      </c>
      <c r="J48" s="11">
        <f>SUM('Raw Adj (NEAF)'!$W$59:'Raw Adj (NEAF)'!$W$99)/SUM('Population (NEAF)'!$S$58:'Population (NEAF)'!$S$98)*10^5</f>
        <v>0.54368527779163245</v>
      </c>
      <c r="K48" s="11"/>
      <c r="L48" s="11"/>
      <c r="M48" s="11"/>
      <c r="N48" s="11"/>
      <c r="O48" s="11"/>
      <c r="P48" s="10"/>
      <c r="Q48" s="10"/>
      <c r="R48" s="10"/>
    </row>
    <row r="49" spans="1:18" ht="65.099999999999994" customHeight="1">
      <c r="A49" s="29">
        <v>82.5</v>
      </c>
      <c r="B49" s="11"/>
      <c r="C49" s="11"/>
      <c r="D49" s="11">
        <f>SUM('Raw Adj (NEAF)'!$X$4:'Raw Adj (NEAF)'!$X$13)/SUM('Population (NEAF)'!$T$3:'Population (NEAF)'!$T$12)*10^5</f>
        <v>0</v>
      </c>
      <c r="E49" s="11">
        <f>SUM('Raw Adj (NEAF)'!$X$14:'Raw Adj (NEAF)'!$X$23)/SUM('Population (NEAF)'!$T$13:'Population (NEAF)'!$T$22)*10^5</f>
        <v>2.0042945693240135</v>
      </c>
      <c r="F49" s="11">
        <f>SUM('Raw Adj (NEAF)'!$X$24:'Raw Adj (NEAF)'!$X$33)/SUM('Population (NEAF)'!$T$23:'Population (NEAF)'!$T$32)*10^5</f>
        <v>1.4053181856994466</v>
      </c>
      <c r="G49" s="11">
        <f>SUM('Raw Adj (NEAF)'!$X$34:'Raw Adj (NEAF)'!$X$43)/SUM('Population (NEAF)'!$T$33:'Population (NEAF)'!$T$42)*10^5</f>
        <v>0.80178263980345288</v>
      </c>
      <c r="H49" s="11">
        <f>SUM('Raw Adj (NEAF)'!$X$44:'Raw Adj (NEAF)'!$X$53)/SUM('Population (NEAF)'!$T$43:'Population (NEAF)'!$T$52)*10^5</f>
        <v>0</v>
      </c>
      <c r="I49" s="11">
        <f>SUM('Raw Adj (NEAF)'!$X$54:'Raw Adj (NEAF)'!$X$63)/SUM('Population (NEAF)'!$T$53:'Population (NEAF)'!$T$62)*10^5</f>
        <v>0.82243219370872722</v>
      </c>
      <c r="J49" s="11">
        <f>SUM('Raw Adj (NEAF)'!$X$64:'Raw Adj (NEAF)'!$X$73)/SUM('Population (NEAF)'!$T$63:'Population (NEAF)'!$T789)*10^5</f>
        <v>0.55080832334610696</v>
      </c>
      <c r="K49" s="11"/>
      <c r="L49" s="11"/>
      <c r="M49" s="11"/>
      <c r="N49" s="11"/>
      <c r="O49" s="11"/>
      <c r="P49" s="10"/>
      <c r="Q49" s="10"/>
      <c r="R49" s="10"/>
    </row>
    <row r="50" spans="1:18" ht="65.099999999999994" customHeight="1">
      <c r="A50" s="29">
        <v>87.5</v>
      </c>
      <c r="B50" s="11"/>
      <c r="C50" s="11"/>
      <c r="D50" s="11">
        <f>SUM('Raw Adj (NEAF)'!$Y$9:'Raw Adj (NEAF)'!$Y$18)/SUM('Population (NEAF)'!$U$8:'Population (NEAF)'!$U$17)*10^5</f>
        <v>3.3049878845815086</v>
      </c>
      <c r="E50" s="11">
        <f>SUM('Raw Adj (NEAF)'!$Y$19:'Raw Adj (NEAF)'!$Y$28)/SUM('Population (NEAF)'!$U$18:'Population (NEAF)'!$U$27)*10^5</f>
        <v>1.8268772735120939</v>
      </c>
      <c r="F50" s="11">
        <f>SUM('Raw Adj (NEAF)'!$Y$29:'Raw Adj (NEAF)'!$Y$38)/SUM('Population (NEAF)'!$U$28:'Population (NEAF)'!$U$37)*10^5</f>
        <v>2.660842551000429</v>
      </c>
      <c r="G50" s="11">
        <f>SUM('Raw Adj (NEAF)'!$Y$39:'Raw Adj (NEAF)'!$Y$48)/SUM('Population (NEAF)'!$U$38:'Population (NEAF)'!$U$47)*10^5</f>
        <v>0</v>
      </c>
      <c r="H50" s="11">
        <f>SUM('Raw Adj (NEAF)'!$Y$49:'Raw Adj (NEAF)'!$Y$58)/SUM('Population (NEAF)'!$U$48:'Population (NEAF)'!$U$57)*10^5</f>
        <v>1.0606816804261197</v>
      </c>
      <c r="I50" s="11">
        <f>SUM('Raw Adj (NEAF)'!$Y$59:'Raw Adj (NEAF)'!$Y$99)/SUM('Population (NEAF)'!$U$58:'Population (NEAF)'!$U$98)*10^5</f>
        <v>1.5583459442191967</v>
      </c>
      <c r="J50" s="11"/>
      <c r="K50" s="11"/>
      <c r="L50" s="11"/>
      <c r="M50" s="11"/>
      <c r="N50" s="11"/>
      <c r="O50" s="11"/>
      <c r="P50" s="10"/>
      <c r="Q50" s="10"/>
      <c r="R50" s="10"/>
    </row>
    <row r="51" spans="1:18" ht="65.099999999999994" customHeight="1">
      <c r="A51" s="29">
        <v>92.5</v>
      </c>
      <c r="B51" s="11"/>
      <c r="C51" s="11"/>
      <c r="D51" s="11"/>
      <c r="E51" s="11"/>
      <c r="F51" s="11"/>
      <c r="G51" s="11"/>
      <c r="H51" s="11">
        <f>SUM('Raw Adj (NEAF)'!$Z$54:'Raw Adj (NEAF)'!$Z$63)/SUM('Population (NEAF)'!$V$53:'Population (NEAF)'!$V$62)*10^5</f>
        <v>1.377177293467706</v>
      </c>
      <c r="I51" s="11">
        <f>SUM('Raw Adj (NEAF)'!$Z$64:'Raw Adj (NEAF)'!$Z$73)/SUM('Population (NEAF)'!$V$63:'Population (NEAF)'!$V$72)*10^5</f>
        <v>1.4701844886922724</v>
      </c>
      <c r="J51" s="11"/>
      <c r="K51" s="11"/>
      <c r="L51" s="11"/>
      <c r="M51" s="11"/>
      <c r="N51" s="11"/>
      <c r="O51" s="11"/>
      <c r="P51" s="10"/>
      <c r="Q51" s="10"/>
      <c r="R51" s="10"/>
    </row>
    <row r="52" spans="1:18" ht="65.099999999999994" customHeight="1">
      <c r="A52" s="29">
        <v>97.5</v>
      </c>
      <c r="B52" s="11"/>
      <c r="C52" s="11"/>
      <c r="D52" s="11"/>
      <c r="E52" s="11"/>
      <c r="F52" s="11"/>
      <c r="G52" s="11">
        <f>SUM('Raw Adj (NEAF)'!$AA$49:'Raw Adj (NEAF)'!$AA$58)/SUM('Population (NEAF)'!$W$48:'Population (NEAF)'!$W$57)*10^5</f>
        <v>1.454842680365428</v>
      </c>
      <c r="H52" s="11">
        <f>SUM('Raw Adj (NEAF)'!$AA$59:'Raw Adj (NEAF)'!$AA$99)/SUM('Population (NEAF)'!$W$58:'Population (NEAF)'!$W$98)*10^5</f>
        <v>0.8517866755936524</v>
      </c>
      <c r="I52" s="11"/>
      <c r="J52" s="11"/>
      <c r="K52" s="11"/>
      <c r="L52" s="11"/>
      <c r="M52" s="11"/>
      <c r="N52" s="11"/>
      <c r="O52" s="11"/>
      <c r="P52" s="10"/>
      <c r="Q52" s="10"/>
      <c r="R52" s="10"/>
    </row>
    <row r="53" spans="1:18" ht="65.099999999999994" customHeight="1" thickBot="1">
      <c r="A53" s="30">
        <v>102.5</v>
      </c>
      <c r="B53" s="12"/>
      <c r="C53" s="12"/>
      <c r="D53" s="12"/>
      <c r="E53" s="12"/>
      <c r="F53" s="12"/>
      <c r="G53" s="36">
        <f>SUM('Raw Adj (NEAF)'!$AB$54:'Raw Adj (NEAF)'!$AB$63)/SUM('Population (NEAF)'!$X$53:'Population (NEAF)'!$X$62)*10^5</f>
        <v>1.9255435846317008</v>
      </c>
      <c r="H53" s="12">
        <f>SUM('Raw Adj (NEAF)'!$AB$64:'Raw Adj (NEAF)'!$AB$73)/SUM('Population (NEAF)'!$X$63:'Population (NEAF)'!$X$72)*10^5</f>
        <v>3.0092823689843153</v>
      </c>
      <c r="I53" s="12"/>
      <c r="J53" s="12"/>
      <c r="K53" s="12"/>
      <c r="L53" s="12"/>
      <c r="M53" s="12"/>
      <c r="N53" s="12"/>
      <c r="O53" s="12"/>
      <c r="P53" s="37"/>
      <c r="Q53" s="37"/>
      <c r="R53" s="37"/>
    </row>
    <row r="54" spans="1:18" ht="13.5" thickTop="1"/>
  </sheetData>
  <phoneticPr fontId="0" type="noConversion"/>
  <printOptions gridLines="1" gridLinesSet="0"/>
  <pageMargins left="0.5" right="0.5" top="0.5" bottom="0.5" header="0.5" footer="0.5"/>
  <pageSetup scale="19" orientation="portrait" horizontalDpi="4294967292" verticalDpi="429496729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D70"/>
  <sheetViews>
    <sheetView workbookViewId="0"/>
  </sheetViews>
  <sheetFormatPr defaultColWidth="10.7109375" defaultRowHeight="12.75"/>
  <cols>
    <col min="1" max="1" width="21.42578125" style="19" customWidth="1"/>
    <col min="2" max="16384" width="10.710937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f>SUM(H12:AC12)</f>
        <v>278.7651250770374</v>
      </c>
      <c r="C12" s="21">
        <f>'Raw Data (EAM)'!C12/'1 minus TOT (EAM)'!C53</f>
        <v>0</v>
      </c>
      <c r="D12" s="21">
        <f>'Raw Data (EAM)'!D12/'1 minus TOT (EAM)'!D53</f>
        <v>0</v>
      </c>
      <c r="E12" s="21">
        <f>'Raw Data (EAM)'!E12/'1 minus TOT (EAM)'!E53</f>
        <v>0</v>
      </c>
      <c r="F12" s="21">
        <f>'Raw Data (EAM)'!F12/'1 minus TOT (EAM)'!F53</f>
        <v>0</v>
      </c>
      <c r="G12" s="21">
        <f>'Raw Data (EAM)'!G12/'1 minus TOT (EAM)'!G53</f>
        <v>0</v>
      </c>
      <c r="H12" s="21">
        <f>SUM(C12:G12)</f>
        <v>0</v>
      </c>
      <c r="I12" s="21">
        <f>'Raw Data (EAM)'!I12/'1 minus TOT (EAM)'!I53</f>
        <v>1.0006398983365539</v>
      </c>
      <c r="J12" s="21">
        <f>'Raw Data (EAM)'!J12/'1 minus TOT (EAM)'!J53</f>
        <v>0</v>
      </c>
      <c r="K12" s="21">
        <f>'Raw Data (EAM)'!K12/'1 minus TOT (EAM)'!K53</f>
        <v>0</v>
      </c>
      <c r="L12" s="21">
        <f>'Raw Data (EAM)'!L12/'1 minus TOT (EAM)'!L53</f>
        <v>1.0016317615896937</v>
      </c>
      <c r="M12" s="21">
        <f>'Raw Data (EAM)'!M12/'1 minus TOT (EAM)'!M53</f>
        <v>2.0032454770375279</v>
      </c>
      <c r="N12" s="21">
        <f>'Raw Data (EAM)'!N12/'1 minus TOT (EAM)'!N53</f>
        <v>1.0019240692973701</v>
      </c>
      <c r="O12" s="21">
        <f>'Raw Data (EAM)'!O12/'1 minus TOT (EAM)'!O53</f>
        <v>1.0028854413697403</v>
      </c>
      <c r="P12" s="21">
        <f>'Raw Data (EAM)'!P12/'1 minus TOT (EAM)'!P53</f>
        <v>12.05760530926462</v>
      </c>
      <c r="Q12" s="21">
        <f>'Raw Data (EAM)'!Q12/'1 minus TOT (EAM)'!Q53</f>
        <v>12.08833933468908</v>
      </c>
      <c r="R12" s="21">
        <f>'Raw Data (EAM)'!R12/'1 minus TOT (EAM)'!R53</f>
        <v>13.152112156892743</v>
      </c>
      <c r="S12" s="21">
        <f>'Raw Data (EAM)'!S12/'1 minus TOT (EAM)'!S53</f>
        <v>30.558981374676051</v>
      </c>
      <c r="T12" s="21">
        <f>'Raw Data (EAM)'!T12/'1 minus TOT (EAM)'!T53</f>
        <v>33.913741979101189</v>
      </c>
      <c r="U12" s="21">
        <f>'Raw Data (EAM)'!U12/'1 minus TOT (EAM)'!U53</f>
        <v>39.560456221263046</v>
      </c>
      <c r="V12" s="21">
        <f>'Raw Data (EAM)'!V12/'1 minus TOT (EAM)'!V53</f>
        <v>32.969121579435523</v>
      </c>
      <c r="W12" s="21">
        <f>'Raw Data (EAM)'!W12/'1 minus TOT (EAM)'!W53</f>
        <v>33.045433196454596</v>
      </c>
      <c r="X12" s="21">
        <f>'Raw Data (EAM)'!X12/'1 minus TOT (EAM)'!X53</f>
        <v>38.601574016770741</v>
      </c>
      <c r="Y12" s="21">
        <f>'Raw Data (EAM)'!Y12/'1 minus TOT (EAM)'!Y53</f>
        <v>26.807433260858904</v>
      </c>
      <c r="Z12" s="21">
        <f>'Raw Data (EAM)'!Z12/'1 minus TOT (EAM)'!Z53</f>
        <v>0</v>
      </c>
      <c r="AA12" s="21">
        <f>'Raw Data (EAM)'!AA12/'1 minus TOT (EAM)'!AA53</f>
        <v>0</v>
      </c>
      <c r="AB12" s="21">
        <f>'Raw Data (EAM)'!AB12/'1 minus TOT (EAM)'!AB53</f>
        <v>0</v>
      </c>
      <c r="AC12" s="21"/>
    </row>
    <row r="13" spans="1:30" s="22" customFormat="1">
      <c r="A13" s="20">
        <v>1951</v>
      </c>
      <c r="B13" s="21">
        <f t="shared" ref="B13:B39" si="0">SUM(H13:AC13)</f>
        <v>294.44770540078093</v>
      </c>
      <c r="C13" s="21">
        <f>'Raw Data (EAM)'!C13/'1 minus TOT (EAM)'!C54</f>
        <v>0</v>
      </c>
      <c r="D13" s="21">
        <f>'Raw Data (EAM)'!D13/'1 minus TOT (EAM)'!D54</f>
        <v>0</v>
      </c>
      <c r="E13" s="21">
        <f>'Raw Data (EAM)'!E13/'1 minus TOT (EAM)'!E54</f>
        <v>0</v>
      </c>
      <c r="F13" s="21">
        <f>'Raw Data (EAM)'!F13/'1 minus TOT (EAM)'!F54</f>
        <v>0</v>
      </c>
      <c r="G13" s="21">
        <f>'Raw Data (EAM)'!G13/'1 minus TOT (EAM)'!G54</f>
        <v>0</v>
      </c>
      <c r="H13" s="21">
        <f t="shared" ref="H13:H39" si="1">SUM(C13:G13)</f>
        <v>0</v>
      </c>
      <c r="I13" s="21">
        <f>'Raw Data (EAM)'!I13/'1 minus TOT (EAM)'!I54</f>
        <v>1.0006347710763639</v>
      </c>
      <c r="J13" s="21">
        <f>'Raw Data (EAM)'!J13/'1 minus TOT (EAM)'!J54</f>
        <v>0</v>
      </c>
      <c r="K13" s="21">
        <f>'Raw Data (EAM)'!K13/'1 minus TOT (EAM)'!K54</f>
        <v>0</v>
      </c>
      <c r="L13" s="21">
        <f>'Raw Data (EAM)'!L13/'1 minus TOT (EAM)'!L54</f>
        <v>0</v>
      </c>
      <c r="M13" s="21">
        <f>'Raw Data (EAM)'!M13/'1 minus TOT (EAM)'!M54</f>
        <v>0</v>
      </c>
      <c r="N13" s="21">
        <f>'Raw Data (EAM)'!N13/'1 minus TOT (EAM)'!N54</f>
        <v>2.0039462446904968</v>
      </c>
      <c r="O13" s="21">
        <f>'Raw Data (EAM)'!O13/'1 minus TOT (EAM)'!O54</f>
        <v>4.0114183250335644</v>
      </c>
      <c r="P13" s="21">
        <f>'Raw Data (EAM)'!P13/'1 minus TOT (EAM)'!P54</f>
        <v>14.067606550689289</v>
      </c>
      <c r="Q13" s="21">
        <f>'Raw Data (EAM)'!Q13/'1 minus TOT (EAM)'!Q54</f>
        <v>17.123989089651982</v>
      </c>
      <c r="R13" s="21">
        <f>'Raw Data (EAM)'!R13/'1 minus TOT (EAM)'!R54</f>
        <v>16.187462264186827</v>
      </c>
      <c r="S13" s="21">
        <f>'Raw Data (EAM)'!S13/'1 minus TOT (EAM)'!S54</f>
        <v>24.454142143859787</v>
      </c>
      <c r="T13" s="21">
        <f>'Raw Data (EAM)'!T13/'1 minus TOT (EAM)'!T54</f>
        <v>34.939820021325147</v>
      </c>
      <c r="U13" s="21">
        <f>'Raw Data (EAM)'!U13/'1 minus TOT (EAM)'!U54</f>
        <v>51.033591109502019</v>
      </c>
      <c r="V13" s="21">
        <f>'Raw Data (EAM)'!V13/'1 minus TOT (EAM)'!V54</f>
        <v>45.702910747260198</v>
      </c>
      <c r="W13" s="21">
        <f>'Raw Data (EAM)'!W13/'1 minus TOT (EAM)'!W54</f>
        <v>35.247977536226806</v>
      </c>
      <c r="X13" s="21">
        <f>'Raw Data (EAM)'!X13/'1 minus TOT (EAM)'!X54</f>
        <v>24.521262300610047</v>
      </c>
      <c r="Y13" s="21">
        <f>'Raw Data (EAM)'!Y13/'1 minus TOT (EAM)'!Y54</f>
        <v>24.152944296668409</v>
      </c>
      <c r="Z13" s="21">
        <f>'Raw Data (EAM)'!Z13/'1 minus TOT (EAM)'!Z54</f>
        <v>0</v>
      </c>
      <c r="AA13" s="21">
        <f>'Raw Data (EAM)'!AA13/'1 minus TOT (EAM)'!AA54</f>
        <v>0</v>
      </c>
      <c r="AB13" s="21">
        <f>'Raw Data (EAM)'!AB13/'1 minus TOT (EAM)'!AB54</f>
        <v>0</v>
      </c>
      <c r="AC13" s="21"/>
    </row>
    <row r="14" spans="1:30" s="23" customFormat="1">
      <c r="A14" s="20">
        <v>1952</v>
      </c>
      <c r="B14" s="21">
        <f t="shared" si="0"/>
        <v>264.911628965511</v>
      </c>
      <c r="C14" s="21">
        <f>'Raw Data (EAM)'!C14/'1 minus TOT (EAM)'!C55</f>
        <v>0</v>
      </c>
      <c r="D14" s="21">
        <f>'Raw Data (EAM)'!D14/'1 minus TOT (EAM)'!D55</f>
        <v>0</v>
      </c>
      <c r="E14" s="21">
        <f>'Raw Data (EAM)'!E14/'1 minus TOT (EAM)'!E55</f>
        <v>0</v>
      </c>
      <c r="F14" s="21">
        <f>'Raw Data (EAM)'!F14/'1 minus TOT (EAM)'!F55</f>
        <v>0</v>
      </c>
      <c r="G14" s="21">
        <f>'Raw Data (EAM)'!G14/'1 minus TOT (EAM)'!G55</f>
        <v>0</v>
      </c>
      <c r="H14" s="21">
        <f t="shared" si="1"/>
        <v>0</v>
      </c>
      <c r="I14" s="21">
        <f>'Raw Data (EAM)'!I14/'1 minus TOT (EAM)'!I55</f>
        <v>0</v>
      </c>
      <c r="J14" s="21">
        <f>'Raw Data (EAM)'!J14/'1 minus TOT (EAM)'!J55</f>
        <v>0</v>
      </c>
      <c r="K14" s="21">
        <f>'Raw Data (EAM)'!K14/'1 minus TOT (EAM)'!K55</f>
        <v>0</v>
      </c>
      <c r="L14" s="21">
        <f>'Raw Data (EAM)'!L14/'1 minus TOT (EAM)'!L55</f>
        <v>0</v>
      </c>
      <c r="M14" s="21">
        <f>'Raw Data (EAM)'!M14/'1 minus TOT (EAM)'!M55</f>
        <v>1.0016600501930961</v>
      </c>
      <c r="N14" s="21">
        <f>'Raw Data (EAM)'!N14/'1 minus TOT (EAM)'!N55</f>
        <v>1.0019318890243556</v>
      </c>
      <c r="O14" s="21">
        <f>'Raw Data (EAM)'!O14/'1 minus TOT (EAM)'!O55</f>
        <v>5.0137040948752203</v>
      </c>
      <c r="P14" s="21">
        <f>'Raw Data (EAM)'!P14/'1 minus TOT (EAM)'!P55</f>
        <v>5.0234200615664308</v>
      </c>
      <c r="Q14" s="21">
        <f>'Raw Data (EAM)'!Q14/'1 minus TOT (EAM)'!Q55</f>
        <v>10.073746040406485</v>
      </c>
      <c r="R14" s="21">
        <f>'Raw Data (EAM)'!R14/'1 minus TOT (EAM)'!R55</f>
        <v>27.311282382040766</v>
      </c>
      <c r="S14" s="21">
        <f>'Raw Data (EAM)'!S14/'1 minus TOT (EAM)'!S55</f>
        <v>23.431741034976071</v>
      </c>
      <c r="T14" s="21">
        <f>'Raw Data (EAM)'!T14/'1 minus TOT (EAM)'!T55</f>
        <v>37.008512717764091</v>
      </c>
      <c r="U14" s="21">
        <f>'Raw Data (EAM)'!U14/'1 minus TOT (EAM)'!U55</f>
        <v>44.780214832612579</v>
      </c>
      <c r="V14" s="21">
        <f>'Raw Data (EAM)'!V14/'1 minus TOT (EAM)'!V55</f>
        <v>35.019425533167215</v>
      </c>
      <c r="W14" s="21">
        <f>'Raw Data (EAM)'!W14/'1 minus TOT (EAM)'!W55</f>
        <v>29.689114460251844</v>
      </c>
      <c r="X14" s="21">
        <f>'Raw Data (EAM)'!X14/'1 minus TOT (EAM)'!X55</f>
        <v>27.94962693465256</v>
      </c>
      <c r="Y14" s="21">
        <f>'Raw Data (EAM)'!Y14/'1 minus TOT (EAM)'!Y55</f>
        <v>17.607248933980294</v>
      </c>
      <c r="Z14" s="21">
        <f>'Raw Data (EAM)'!Z14/'1 minus TOT (EAM)'!Z55</f>
        <v>0</v>
      </c>
      <c r="AA14" s="21">
        <f>'Raw Data (EAM)'!AA14/'1 minus TOT (EAM)'!AA55</f>
        <v>0</v>
      </c>
      <c r="AB14" s="21">
        <f>'Raw Data (EAM)'!AB14/'1 minus TOT (EAM)'!AB55</f>
        <v>0</v>
      </c>
      <c r="AC14" s="21"/>
      <c r="AD14" s="22"/>
    </row>
    <row r="15" spans="1:30" s="23" customFormat="1">
      <c r="A15" s="20">
        <v>1953</v>
      </c>
      <c r="B15" s="21">
        <f t="shared" si="0"/>
        <v>311.91220124599084</v>
      </c>
      <c r="C15" s="21">
        <f>'Raw Data (EAM)'!C15/'1 minus TOT (EAM)'!C56</f>
        <v>0</v>
      </c>
      <c r="D15" s="21">
        <f>'Raw Data (EAM)'!D15/'1 minus TOT (EAM)'!D56</f>
        <v>0</v>
      </c>
      <c r="E15" s="21">
        <f>'Raw Data (EAM)'!E15/'1 minus TOT (EAM)'!E56</f>
        <v>0</v>
      </c>
      <c r="F15" s="21">
        <f>'Raw Data (EAM)'!F15/'1 minus TOT (EAM)'!F56</f>
        <v>0</v>
      </c>
      <c r="G15" s="21">
        <f>'Raw Data (EAM)'!G15/'1 minus TOT (EAM)'!G56</f>
        <v>0</v>
      </c>
      <c r="H15" s="21">
        <f t="shared" si="1"/>
        <v>0</v>
      </c>
      <c r="I15" s="21">
        <f>'Raw Data (EAM)'!I15/'1 minus TOT (EAM)'!I56</f>
        <v>1.0006239023939365</v>
      </c>
      <c r="J15" s="21">
        <f>'Raw Data (EAM)'!J15/'1 minus TOT (EAM)'!J56</f>
        <v>0</v>
      </c>
      <c r="K15" s="21">
        <f>'Raw Data (EAM)'!K15/'1 minus TOT (EAM)'!K56</f>
        <v>0</v>
      </c>
      <c r="L15" s="21">
        <f>'Raw Data (EAM)'!L15/'1 minus TOT (EAM)'!L56</f>
        <v>1.0015641883479798</v>
      </c>
      <c r="M15" s="21">
        <f>'Raw Data (EAM)'!M15/'1 minus TOT (EAM)'!M56</f>
        <v>1.0015863108880076</v>
      </c>
      <c r="N15" s="21">
        <f>'Raw Data (EAM)'!N15/'1 minus TOT (EAM)'!N56</f>
        <v>2.0037468437526345</v>
      </c>
      <c r="O15" s="21">
        <f>'Raw Data (EAM)'!O15/'1 minus TOT (EAM)'!O56</f>
        <v>3.007878541553167</v>
      </c>
      <c r="P15" s="21">
        <f>'Raw Data (EAM)'!P15/'1 minus TOT (EAM)'!P56</f>
        <v>14.064292795248328</v>
      </c>
      <c r="Q15" s="21">
        <f>'Raw Data (EAM)'!Q15/'1 minus TOT (EAM)'!Q56</f>
        <v>20.146588504131255</v>
      </c>
      <c r="R15" s="21">
        <f>'Raw Data (EAM)'!R15/'1 minus TOT (EAM)'!R56</f>
        <v>25.28125969042885</v>
      </c>
      <c r="S15" s="21">
        <f>'Raw Data (EAM)'!S15/'1 minus TOT (EAM)'!S56</f>
        <v>29.534055695461909</v>
      </c>
      <c r="T15" s="21">
        <f>'Raw Data (EAM)'!T15/'1 minus TOT (EAM)'!T56</f>
        <v>47.306463259034985</v>
      </c>
      <c r="U15" s="21">
        <f>'Raw Data (EAM)'!U15/'1 minus TOT (EAM)'!U56</f>
        <v>39.591367503059054</v>
      </c>
      <c r="V15" s="21">
        <f>'Raw Data (EAM)'!V15/'1 minus TOT (EAM)'!V56</f>
        <v>46.695881755212703</v>
      </c>
      <c r="W15" s="21">
        <f>'Raw Data (EAM)'!W15/'1 minus TOT (EAM)'!W56</f>
        <v>33.00901476504707</v>
      </c>
      <c r="X15" s="21">
        <f>'Raw Data (EAM)'!X15/'1 minus TOT (EAM)'!X56</f>
        <v>27.9778018059305</v>
      </c>
      <c r="Y15" s="21">
        <f>'Raw Data (EAM)'!Y15/'1 minus TOT (EAM)'!Y56</f>
        <v>20.290075685500476</v>
      </c>
      <c r="Z15" s="21">
        <f>'Raw Data (EAM)'!Z15/'1 minus TOT (EAM)'!Z56</f>
        <v>0</v>
      </c>
      <c r="AA15" s="21">
        <f>'Raw Data (EAM)'!AA15/'1 minus TOT (EAM)'!AA56</f>
        <v>0</v>
      </c>
      <c r="AB15" s="21">
        <f>'Raw Data (EAM)'!AB15/'1 minus TOT (EAM)'!AB56</f>
        <v>0</v>
      </c>
      <c r="AC15" s="21"/>
    </row>
    <row r="16" spans="1:30" s="22" customFormat="1">
      <c r="A16" s="20">
        <v>1954</v>
      </c>
      <c r="B16" s="21">
        <f t="shared" si="0"/>
        <v>286.14845347428536</v>
      </c>
      <c r="C16" s="21">
        <f>'Raw Data (EAM)'!C16/'1 minus TOT (EAM)'!C57</f>
        <v>0</v>
      </c>
      <c r="D16" s="21">
        <f>'Raw Data (EAM)'!D16/'1 minus TOT (EAM)'!D57</f>
        <v>0</v>
      </c>
      <c r="E16" s="21">
        <f>'Raw Data (EAM)'!E16/'1 minus TOT (EAM)'!E57</f>
        <v>0</v>
      </c>
      <c r="F16" s="21">
        <f>'Raw Data (EAM)'!F16/'1 minus TOT (EAM)'!F57</f>
        <v>0</v>
      </c>
      <c r="G16" s="21">
        <f>'Raw Data (EAM)'!G16/'1 minus TOT (EAM)'!G57</f>
        <v>0</v>
      </c>
      <c r="H16" s="21">
        <f t="shared" si="1"/>
        <v>0</v>
      </c>
      <c r="I16" s="21">
        <f>'Raw Data (EAM)'!I16/'1 minus TOT (EAM)'!I57</f>
        <v>0</v>
      </c>
      <c r="J16" s="21">
        <f>'Raw Data (EAM)'!J16/'1 minus TOT (EAM)'!J57</f>
        <v>1.0005396457298708</v>
      </c>
      <c r="K16" s="21">
        <f>'Raw Data (EAM)'!K16/'1 minus TOT (EAM)'!K57</f>
        <v>0</v>
      </c>
      <c r="L16" s="21">
        <f>'Raw Data (EAM)'!L16/'1 minus TOT (EAM)'!L57</f>
        <v>2.002945411229013</v>
      </c>
      <c r="M16" s="21">
        <f>'Raw Data (EAM)'!M16/'1 minus TOT (EAM)'!M57</f>
        <v>2.003062565530088</v>
      </c>
      <c r="N16" s="21">
        <f>'Raw Data (EAM)'!N16/'1 minus TOT (EAM)'!N57</f>
        <v>6.0108768307446345</v>
      </c>
      <c r="O16" s="21">
        <f>'Raw Data (EAM)'!O16/'1 minus TOT (EAM)'!O57</f>
        <v>7.0174854775760993</v>
      </c>
      <c r="P16" s="21">
        <f>'Raw Data (EAM)'!P16/'1 minus TOT (EAM)'!P57</f>
        <v>5.0210931787113395</v>
      </c>
      <c r="Q16" s="21">
        <f>'Raw Data (EAM)'!Q16/'1 minus TOT (EAM)'!Q57</f>
        <v>8.0565137838850731</v>
      </c>
      <c r="R16" s="21">
        <f>'Raw Data (EAM)'!R16/'1 minus TOT (EAM)'!R57</f>
        <v>20.21638366825449</v>
      </c>
      <c r="S16" s="21">
        <f>'Raw Data (EAM)'!S16/'1 minus TOT (EAM)'!S57</f>
        <v>31.536906257054056</v>
      </c>
      <c r="T16" s="21">
        <f>'Raw Data (EAM)'!T16/'1 minus TOT (EAM)'!T57</f>
        <v>36.981770476687664</v>
      </c>
      <c r="U16" s="21">
        <f>'Raw Data (EAM)'!U16/'1 minus TOT (EAM)'!U57</f>
        <v>47.881530609781251</v>
      </c>
      <c r="V16" s="21">
        <f>'Raw Data (EAM)'!V16/'1 minus TOT (EAM)'!V57</f>
        <v>36.031191679602912</v>
      </c>
      <c r="W16" s="21">
        <f>'Raw Data (EAM)'!W16/'1 minus TOT (EAM)'!W57</f>
        <v>31.794004700072559</v>
      </c>
      <c r="X16" s="21">
        <f>'Raw Data (EAM)'!X16/'1 minus TOT (EAM)'!X57</f>
        <v>24.291314380611155</v>
      </c>
      <c r="Y16" s="21">
        <f>'Raw Data (EAM)'!Y16/'1 minus TOT (EAM)'!Y57</f>
        <v>26.30283480881522</v>
      </c>
      <c r="Z16" s="21">
        <f>'Raw Data (EAM)'!Z16/'1 minus TOT (EAM)'!Z57</f>
        <v>0</v>
      </c>
      <c r="AA16" s="21">
        <f>'Raw Data (EAM)'!AA16/'1 minus TOT (EAM)'!AA57</f>
        <v>0</v>
      </c>
      <c r="AB16" s="21">
        <f>'Raw Data (EAM)'!AB16/'1 minus TOT (EAM)'!AB57</f>
        <v>0</v>
      </c>
      <c r="AC16" s="21"/>
    </row>
    <row r="17" spans="1:30" s="23" customFormat="1">
      <c r="A17" s="20">
        <v>1955</v>
      </c>
      <c r="B17" s="21">
        <f t="shared" si="0"/>
        <v>294.32087916902282</v>
      </c>
      <c r="C17" s="21">
        <f>'Raw Data (EAM)'!C17/'1 minus TOT (EAM)'!C58</f>
        <v>0</v>
      </c>
      <c r="D17" s="21">
        <f>'Raw Data (EAM)'!D17/'1 minus TOT (EAM)'!D58</f>
        <v>0</v>
      </c>
      <c r="E17" s="21">
        <f>'Raw Data (EAM)'!E17/'1 minus TOT (EAM)'!E58</f>
        <v>0</v>
      </c>
      <c r="F17" s="21">
        <f>'Raw Data (EAM)'!F17/'1 minus TOT (EAM)'!F58</f>
        <v>0</v>
      </c>
      <c r="G17" s="21">
        <f>'Raw Data (EAM)'!G17/'1 minus TOT (EAM)'!G58</f>
        <v>0</v>
      </c>
      <c r="H17" s="21">
        <f t="shared" si="1"/>
        <v>0</v>
      </c>
      <c r="I17" s="21">
        <f>'Raw Data (EAM)'!I17/'1 minus TOT (EAM)'!I58</f>
        <v>2.001156801192038</v>
      </c>
      <c r="J17" s="21">
        <f>'Raw Data (EAM)'!J17/'1 minus TOT (EAM)'!J58</f>
        <v>0</v>
      </c>
      <c r="K17" s="21">
        <f>'Raw Data (EAM)'!K17/'1 minus TOT (EAM)'!K58</f>
        <v>1.0011236388311995</v>
      </c>
      <c r="L17" s="21">
        <f>'Raw Data (EAM)'!L17/'1 minus TOT (EAM)'!L58</f>
        <v>1.0015520761885184</v>
      </c>
      <c r="M17" s="21">
        <f>'Raw Data (EAM)'!M17/'1 minus TOT (EAM)'!M58</f>
        <v>2.0030727503363677</v>
      </c>
      <c r="N17" s="21">
        <f>'Raw Data (EAM)'!N17/'1 minus TOT (EAM)'!N58</f>
        <v>5.0088891762915315</v>
      </c>
      <c r="O17" s="21">
        <f>'Raw Data (EAM)'!O17/'1 minus TOT (EAM)'!O58</f>
        <v>6.0150365156389922</v>
      </c>
      <c r="P17" s="21">
        <f>'Raw Data (EAM)'!P17/'1 minus TOT (EAM)'!P58</f>
        <v>11.046043865718516</v>
      </c>
      <c r="Q17" s="21">
        <f>'Raw Data (EAM)'!Q17/'1 minus TOT (EAM)'!Q58</f>
        <v>10.070303962940356</v>
      </c>
      <c r="R17" s="21">
        <f>'Raw Data (EAM)'!R17/'1 minus TOT (EAM)'!R58</f>
        <v>25.271173166597805</v>
      </c>
      <c r="S17" s="21">
        <f>'Raw Data (EAM)'!S17/'1 minus TOT (EAM)'!S58</f>
        <v>28.48462594319863</v>
      </c>
      <c r="T17" s="21">
        <f>'Raw Data (EAM)'!T17/'1 minus TOT (EAM)'!T58</f>
        <v>38.011825499354067</v>
      </c>
      <c r="U17" s="21">
        <f>'Raw Data (EAM)'!U17/'1 minus TOT (EAM)'!U58</f>
        <v>45.817181873075398</v>
      </c>
      <c r="V17" s="21">
        <f>'Raw Data (EAM)'!V17/'1 minus TOT (EAM)'!V58</f>
        <v>27.588361107944014</v>
      </c>
      <c r="W17" s="21">
        <f>'Raw Data (EAM)'!W17/'1 minus TOT (EAM)'!W58</f>
        <v>35.190368889581023</v>
      </c>
      <c r="X17" s="21">
        <f>'Raw Data (EAM)'!X17/'1 minus TOT (EAM)'!X58</f>
        <v>27.902644438508556</v>
      </c>
      <c r="Y17" s="21">
        <f>'Raw Data (EAM)'!Y17/'1 minus TOT (EAM)'!Y58</f>
        <v>27.907519463625832</v>
      </c>
      <c r="Z17" s="21">
        <f>'Raw Data (EAM)'!Z17/'1 minus TOT (EAM)'!Z58</f>
        <v>0</v>
      </c>
      <c r="AA17" s="21">
        <f>'Raw Data (EAM)'!AA17/'1 minus TOT (EAM)'!AA58</f>
        <v>0</v>
      </c>
      <c r="AB17" s="21">
        <f>'Raw Data (EAM)'!AB17/'1 minus TOT (EAM)'!AB58</f>
        <v>0</v>
      </c>
      <c r="AC17" s="21"/>
    </row>
    <row r="18" spans="1:30" s="22" customFormat="1">
      <c r="A18" s="20">
        <v>1956</v>
      </c>
      <c r="B18" s="21">
        <f t="shared" si="0"/>
        <v>319.90710410337647</v>
      </c>
      <c r="C18" s="21">
        <f>'Raw Data (EAM)'!C18/'1 minus TOT (EAM)'!C59</f>
        <v>0</v>
      </c>
      <c r="D18" s="21">
        <f>'Raw Data (EAM)'!D18/'1 minus TOT (EAM)'!D59</f>
        <v>0</v>
      </c>
      <c r="E18" s="21">
        <f>'Raw Data (EAM)'!E18/'1 minus TOT (EAM)'!E59</f>
        <v>0</v>
      </c>
      <c r="F18" s="21">
        <f>'Raw Data (EAM)'!F18/'1 minus TOT (EAM)'!F59</f>
        <v>0</v>
      </c>
      <c r="G18" s="21">
        <f>'Raw Data (EAM)'!G18/'1 minus TOT (EAM)'!G59</f>
        <v>0</v>
      </c>
      <c r="H18" s="21">
        <f t="shared" si="1"/>
        <v>0</v>
      </c>
      <c r="I18" s="21">
        <f>'Raw Data (EAM)'!I18/'1 minus TOT (EAM)'!I59</f>
        <v>1.0005515430211511</v>
      </c>
      <c r="J18" s="21">
        <f>'Raw Data (EAM)'!J18/'1 minus TOT (EAM)'!J59</f>
        <v>0</v>
      </c>
      <c r="K18" s="21">
        <f>'Raw Data (EAM)'!K18/'1 minus TOT (EAM)'!K59</f>
        <v>1.0011280067973396</v>
      </c>
      <c r="L18" s="21">
        <f>'Raw Data (EAM)'!L18/'1 minus TOT (EAM)'!L59</f>
        <v>1.0015998189200592</v>
      </c>
      <c r="M18" s="21">
        <f>'Raw Data (EAM)'!M18/'1 minus TOT (EAM)'!M59</f>
        <v>4.0060542229654024</v>
      </c>
      <c r="N18" s="21">
        <f>'Raw Data (EAM)'!N18/'1 minus TOT (EAM)'!N59</f>
        <v>4.0071082844774555</v>
      </c>
      <c r="O18" s="21">
        <f>'Raw Data (EAM)'!O18/'1 minus TOT (EAM)'!O59</f>
        <v>7.0170377221931908</v>
      </c>
      <c r="P18" s="21">
        <f>'Raw Data (EAM)'!P18/'1 minus TOT (EAM)'!P59</f>
        <v>10.041615193451165</v>
      </c>
      <c r="Q18" s="21">
        <f>'Raw Data (EAM)'!Q18/'1 minus TOT (EAM)'!Q59</f>
        <v>14.098694993287145</v>
      </c>
      <c r="R18" s="21">
        <f>'Raw Data (EAM)'!R18/'1 minus TOT (EAM)'!R59</f>
        <v>29.313420279171293</v>
      </c>
      <c r="S18" s="21">
        <f>'Raw Data (EAM)'!S18/'1 minus TOT (EAM)'!S59</f>
        <v>30.521280986921166</v>
      </c>
      <c r="T18" s="21">
        <f>'Raw Data (EAM)'!T18/'1 minus TOT (EAM)'!T59</f>
        <v>34.964710511012392</v>
      </c>
      <c r="U18" s="21">
        <f>'Raw Data (EAM)'!U18/'1 minus TOT (EAM)'!U59</f>
        <v>51.049688287263308</v>
      </c>
      <c r="V18" s="21">
        <f>'Raw Data (EAM)'!V18/'1 minus TOT (EAM)'!V59</f>
        <v>37.148830355284019</v>
      </c>
      <c r="W18" s="21">
        <f>'Raw Data (EAM)'!W18/'1 minus TOT (EAM)'!W59</f>
        <v>34.079542874363732</v>
      </c>
      <c r="X18" s="21">
        <f>'Raw Data (EAM)'!X18/'1 minus TOT (EAM)'!X59</f>
        <v>32.60484859017248</v>
      </c>
      <c r="Y18" s="21">
        <f>'Raw Data (EAM)'!Y18/'1 minus TOT (EAM)'!Y59</f>
        <v>28.050992434075152</v>
      </c>
      <c r="Z18" s="21">
        <f>'Raw Data (EAM)'!Z18/'1 minus TOT (EAM)'!Z59</f>
        <v>0</v>
      </c>
      <c r="AA18" s="21">
        <f>'Raw Data (EAM)'!AA18/'1 minus TOT (EAM)'!AA59</f>
        <v>0</v>
      </c>
      <c r="AB18" s="21">
        <f>'Raw Data (EAM)'!AB18/'1 minus TOT (EAM)'!AB59</f>
        <v>0</v>
      </c>
      <c r="AC18" s="21"/>
    </row>
    <row r="19" spans="1:30" s="22" customFormat="1">
      <c r="A19" s="20">
        <v>1957</v>
      </c>
      <c r="B19" s="21">
        <f t="shared" si="0"/>
        <v>380.11744659931736</v>
      </c>
      <c r="C19" s="21">
        <f>'Raw Data (EAM)'!C19/'1 minus TOT (EAM)'!C60</f>
        <v>0</v>
      </c>
      <c r="D19" s="21">
        <f>'Raw Data (EAM)'!D19/'1 minus TOT (EAM)'!D60</f>
        <v>0</v>
      </c>
      <c r="E19" s="21">
        <f>'Raw Data (EAM)'!E19/'1 minus TOT (EAM)'!E60</f>
        <v>0</v>
      </c>
      <c r="F19" s="21">
        <f>'Raw Data (EAM)'!F19/'1 minus TOT (EAM)'!F60</f>
        <v>0</v>
      </c>
      <c r="G19" s="21">
        <f>'Raw Data (EAM)'!G19/'1 minus TOT (EAM)'!G60</f>
        <v>0</v>
      </c>
      <c r="H19" s="21">
        <f t="shared" si="1"/>
        <v>0</v>
      </c>
      <c r="I19" s="21">
        <f>'Raw Data (EAM)'!I19/'1 minus TOT (EAM)'!I60</f>
        <v>1.0005546955441562</v>
      </c>
      <c r="J19" s="21">
        <f>'Raw Data (EAM)'!J19/'1 minus TOT (EAM)'!J60</f>
        <v>1.0005346356087752</v>
      </c>
      <c r="K19" s="21">
        <f>'Raw Data (EAM)'!K19/'1 minus TOT (EAM)'!K60</f>
        <v>0</v>
      </c>
      <c r="L19" s="21">
        <f>'Raw Data (EAM)'!L19/'1 minus TOT (EAM)'!L60</f>
        <v>1.0015655284621017</v>
      </c>
      <c r="M19" s="21">
        <f>'Raw Data (EAM)'!M19/'1 minus TOT (EAM)'!M60</f>
        <v>4.0059438822288502</v>
      </c>
      <c r="N19" s="21">
        <f>'Raw Data (EAM)'!N19/'1 minus TOT (EAM)'!N60</f>
        <v>3.0053480438688918</v>
      </c>
      <c r="O19" s="21">
        <f>'Raw Data (EAM)'!O19/'1 minus TOT (EAM)'!O60</f>
        <v>7.0177116672052513</v>
      </c>
      <c r="P19" s="21">
        <f>'Raw Data (EAM)'!P19/'1 minus TOT (EAM)'!P60</f>
        <v>8.0339721192368732</v>
      </c>
      <c r="Q19" s="21">
        <f>'Raw Data (EAM)'!Q19/'1 minus TOT (EAM)'!Q60</f>
        <v>19.134168778519168</v>
      </c>
      <c r="R19" s="21">
        <f>'Raw Data (EAM)'!R19/'1 minus TOT (EAM)'!R60</f>
        <v>22.248930796956977</v>
      </c>
      <c r="S19" s="21">
        <f>'Raw Data (EAM)'!S19/'1 minus TOT (EAM)'!S60</f>
        <v>38.666006281166631</v>
      </c>
      <c r="T19" s="21">
        <f>'Raw Data (EAM)'!T19/'1 minus TOT (EAM)'!T60</f>
        <v>39.079618399586693</v>
      </c>
      <c r="U19" s="21">
        <f>'Raw Data (EAM)'!U19/'1 minus TOT (EAM)'!U60</f>
        <v>57.396576734699394</v>
      </c>
      <c r="V19" s="21">
        <f>'Raw Data (EAM)'!V19/'1 minus TOT (EAM)'!V60</f>
        <v>49.97557909806892</v>
      </c>
      <c r="W19" s="21">
        <f>'Raw Data (EAM)'!W19/'1 minus TOT (EAM)'!W60</f>
        <v>59.349573668761764</v>
      </c>
      <c r="X19" s="21">
        <f>'Raw Data (EAM)'!X19/'1 minus TOT (EAM)'!X60</f>
        <v>38.454507473772161</v>
      </c>
      <c r="Y19" s="21">
        <f>'Raw Data (EAM)'!Y19/'1 minus TOT (EAM)'!Y60</f>
        <v>30.746854795630789</v>
      </c>
      <c r="Z19" s="21">
        <f>'Raw Data (EAM)'!Z19/'1 minus TOT (EAM)'!Z60</f>
        <v>0</v>
      </c>
      <c r="AA19" s="21">
        <f>'Raw Data (EAM)'!AA19/'1 minus TOT (EAM)'!AA60</f>
        <v>0</v>
      </c>
      <c r="AB19" s="21">
        <f>'Raw Data (EAM)'!AB19/'1 minus TOT (EAM)'!AB60</f>
        <v>0</v>
      </c>
      <c r="AC19" s="21"/>
    </row>
    <row r="20" spans="1:30" s="22" customFormat="1">
      <c r="A20" s="20">
        <v>1958</v>
      </c>
      <c r="B20" s="21">
        <f t="shared" si="0"/>
        <v>365.07427662222494</v>
      </c>
      <c r="C20" s="21">
        <f>'Raw Data (EAM)'!C20/'1 minus TOT (EAM)'!C61</f>
        <v>0</v>
      </c>
      <c r="D20" s="21">
        <f>'Raw Data (EAM)'!D20/'1 minus TOT (EAM)'!D61</f>
        <v>0</v>
      </c>
      <c r="E20" s="21">
        <f>'Raw Data (EAM)'!E20/'1 minus TOT (EAM)'!E61</f>
        <v>0</v>
      </c>
      <c r="F20" s="21">
        <f>'Raw Data (EAM)'!F20/'1 minus TOT (EAM)'!F61</f>
        <v>0</v>
      </c>
      <c r="G20" s="21">
        <f>'Raw Data (EAM)'!G20/'1 minus TOT (EAM)'!G61</f>
        <v>0</v>
      </c>
      <c r="H20" s="21">
        <f t="shared" si="1"/>
        <v>0</v>
      </c>
      <c r="I20" s="21">
        <f>'Raw Data (EAM)'!I20/'1 minus TOT (EAM)'!I61</f>
        <v>2.0010534354835898</v>
      </c>
      <c r="J20" s="21">
        <f>'Raw Data (EAM)'!J20/'1 minus TOT (EAM)'!J61</f>
        <v>0</v>
      </c>
      <c r="K20" s="21">
        <f>'Raw Data (EAM)'!K20/'1 minus TOT (EAM)'!K61</f>
        <v>3.0034346594030583</v>
      </c>
      <c r="L20" s="21">
        <f>'Raw Data (EAM)'!L20/'1 minus TOT (EAM)'!L61</f>
        <v>1.0015482957957438</v>
      </c>
      <c r="M20" s="21">
        <f>'Raw Data (EAM)'!M20/'1 minus TOT (EAM)'!M61</f>
        <v>1.0014317244301072</v>
      </c>
      <c r="N20" s="21">
        <f>'Raw Data (EAM)'!N20/'1 minus TOT (EAM)'!N61</f>
        <v>5.0086932575655174</v>
      </c>
      <c r="O20" s="21">
        <f>'Raw Data (EAM)'!O20/'1 minus TOT (EAM)'!O61</f>
        <v>5.0124722364911349</v>
      </c>
      <c r="P20" s="21">
        <f>'Raw Data (EAM)'!P20/'1 minus TOT (EAM)'!P61</f>
        <v>12.049579398634089</v>
      </c>
      <c r="Q20" s="21">
        <f>'Raw Data (EAM)'!Q20/'1 minus TOT (EAM)'!Q61</f>
        <v>20.1394778451623</v>
      </c>
      <c r="R20" s="21">
        <f>'Raw Data (EAM)'!R20/'1 minus TOT (EAM)'!R61</f>
        <v>35.400017321759449</v>
      </c>
      <c r="S20" s="21">
        <f>'Raw Data (EAM)'!S20/'1 minus TOT (EAM)'!S61</f>
        <v>36.620355899608072</v>
      </c>
      <c r="T20" s="21">
        <f>'Raw Data (EAM)'!T20/'1 minus TOT (EAM)'!T61</f>
        <v>39.049925252830874</v>
      </c>
      <c r="U20" s="21">
        <f>'Raw Data (EAM)'!U20/'1 minus TOT (EAM)'!U61</f>
        <v>45.8875009250172</v>
      </c>
      <c r="V20" s="21">
        <f>'Raw Data (EAM)'!V20/'1 minus TOT (EAM)'!V61</f>
        <v>52.073532365418927</v>
      </c>
      <c r="W20" s="21">
        <f>'Raw Data (EAM)'!W20/'1 minus TOT (EAM)'!W61</f>
        <v>43.95035128173749</v>
      </c>
      <c r="X20" s="21">
        <f>'Raw Data (EAM)'!X20/'1 minus TOT (EAM)'!X61</f>
        <v>36.106564861687083</v>
      </c>
      <c r="Y20" s="21">
        <f>'Raw Data (EAM)'!Y20/'1 minus TOT (EAM)'!Y61</f>
        <v>26.768337861200294</v>
      </c>
      <c r="Z20" s="21">
        <f>'Raw Data (EAM)'!Z20/'1 minus TOT (EAM)'!Z61</f>
        <v>0</v>
      </c>
      <c r="AA20" s="21">
        <f>'Raw Data (EAM)'!AA20/'1 minus TOT (EAM)'!AA61</f>
        <v>0</v>
      </c>
      <c r="AB20" s="21">
        <f>'Raw Data (EAM)'!AB20/'1 minus TOT (EAM)'!AB61</f>
        <v>0</v>
      </c>
      <c r="AC20" s="21"/>
    </row>
    <row r="21" spans="1:30" s="22" customFormat="1">
      <c r="A21" s="20">
        <v>1959</v>
      </c>
      <c r="B21" s="21">
        <f t="shared" si="0"/>
        <v>366.87403458239089</v>
      </c>
      <c r="C21" s="21">
        <f>'Raw Data (EAM)'!C21/'1 minus TOT (EAM)'!C62</f>
        <v>0</v>
      </c>
      <c r="D21" s="21">
        <f>'Raw Data (EAM)'!D21/'1 minus TOT (EAM)'!D62</f>
        <v>0</v>
      </c>
      <c r="E21" s="21">
        <f>'Raw Data (EAM)'!E21/'1 minus TOT (EAM)'!E62</f>
        <v>0</v>
      </c>
      <c r="F21" s="21">
        <f>'Raw Data (EAM)'!F21/'1 minus TOT (EAM)'!F62</f>
        <v>0</v>
      </c>
      <c r="G21" s="21">
        <f>'Raw Data (EAM)'!G21/'1 minus TOT (EAM)'!G62</f>
        <v>0</v>
      </c>
      <c r="H21" s="21">
        <f t="shared" si="1"/>
        <v>0</v>
      </c>
      <c r="I21" s="21">
        <f>'Raw Data (EAM)'!I21/'1 minus TOT (EAM)'!I62</f>
        <v>1.0005369534928794</v>
      </c>
      <c r="J21" s="21">
        <f>'Raw Data (EAM)'!J21/'1 minus TOT (EAM)'!J62</f>
        <v>0</v>
      </c>
      <c r="K21" s="21">
        <f>'Raw Data (EAM)'!K21/'1 minus TOT (EAM)'!K62</f>
        <v>2.0023757689527275</v>
      </c>
      <c r="L21" s="21">
        <f>'Raw Data (EAM)'!L21/'1 minus TOT (EAM)'!L62</f>
        <v>2.0031961133419429</v>
      </c>
      <c r="M21" s="21">
        <f>'Raw Data (EAM)'!M21/'1 minus TOT (EAM)'!M62</f>
        <v>0</v>
      </c>
      <c r="N21" s="21">
        <f>'Raw Data (EAM)'!N21/'1 minus TOT (EAM)'!N62</f>
        <v>6.0103848731572063</v>
      </c>
      <c r="O21" s="21">
        <f>'Raw Data (EAM)'!O21/'1 minus TOT (EAM)'!O62</f>
        <v>3.0073443754505482</v>
      </c>
      <c r="P21" s="21">
        <f>'Raw Data (EAM)'!P21/'1 minus TOT (EAM)'!P62</f>
        <v>7.0280976666932444</v>
      </c>
      <c r="Q21" s="21">
        <f>'Raw Data (EAM)'!Q21/'1 minus TOT (EAM)'!Q62</f>
        <v>16.112515940235809</v>
      </c>
      <c r="R21" s="21">
        <f>'Raw Data (EAM)'!R21/'1 minus TOT (EAM)'!R62</f>
        <v>25.286736854711961</v>
      </c>
      <c r="S21" s="21">
        <f>'Raw Data (EAM)'!S21/'1 minus TOT (EAM)'!S62</f>
        <v>28.484445845355577</v>
      </c>
      <c r="T21" s="21">
        <f>'Raw Data (EAM)'!T21/'1 minus TOT (EAM)'!T62</f>
        <v>40.055066961945442</v>
      </c>
      <c r="U21" s="21">
        <f>'Raw Data (EAM)'!U21/'1 minus TOT (EAM)'!U62</f>
        <v>50.031040014843413</v>
      </c>
      <c r="V21" s="21">
        <f>'Raw Data (EAM)'!V21/'1 minus TOT (EAM)'!V62</f>
        <v>49.942490339503728</v>
      </c>
      <c r="W21" s="21">
        <f>'Raw Data (EAM)'!W21/'1 minus TOT (EAM)'!W62</f>
        <v>42.764031165537723</v>
      </c>
      <c r="X21" s="21">
        <f>'Raw Data (EAM)'!X21/'1 minus TOT (EAM)'!X62</f>
        <v>48.746195471411021</v>
      </c>
      <c r="Y21" s="21">
        <f>'Raw Data (EAM)'!Y21/'1 minus TOT (EAM)'!Y62</f>
        <v>44.399576237757664</v>
      </c>
      <c r="Z21" s="21">
        <f>'Raw Data (EAM)'!Z21/'1 minus TOT (EAM)'!Z62</f>
        <v>0</v>
      </c>
      <c r="AA21" s="21">
        <f>'Raw Data (EAM)'!AA21/'1 minus TOT (EAM)'!AA62</f>
        <v>0</v>
      </c>
      <c r="AB21" s="21">
        <f>'Raw Data (EAM)'!AB21/'1 minus TOT (EAM)'!AB62</f>
        <v>0</v>
      </c>
      <c r="AC21" s="21"/>
      <c r="AD21" s="22" t="s">
        <v>28</v>
      </c>
    </row>
    <row r="22" spans="1:30" s="22" customFormat="1">
      <c r="A22" s="20">
        <v>1960</v>
      </c>
      <c r="B22" s="21">
        <f t="shared" si="0"/>
        <v>371.92731735974797</v>
      </c>
      <c r="C22" s="21">
        <f>'Raw Data (EAM)'!C22/'1 minus TOT (EAM)'!C63</f>
        <v>0</v>
      </c>
      <c r="D22" s="21">
        <f>'Raw Data (EAM)'!D22/'1 minus TOT (EAM)'!D63</f>
        <v>0</v>
      </c>
      <c r="E22" s="21">
        <f>'Raw Data (EAM)'!E22/'1 minus TOT (EAM)'!E63</f>
        <v>0</v>
      </c>
      <c r="F22" s="21">
        <f>'Raw Data (EAM)'!F22/'1 minus TOT (EAM)'!F63</f>
        <v>0</v>
      </c>
      <c r="G22" s="21">
        <f>'Raw Data (EAM)'!G22/'1 minus TOT (EAM)'!G63</f>
        <v>0</v>
      </c>
      <c r="H22" s="21">
        <f t="shared" si="1"/>
        <v>0</v>
      </c>
      <c r="I22" s="21">
        <f>'Raw Data (EAM)'!I22/'1 minus TOT (EAM)'!I63</f>
        <v>3.0015739932138801</v>
      </c>
      <c r="J22" s="21">
        <f>'Raw Data (EAM)'!J22/'1 minus TOT (EAM)'!J63</f>
        <v>1.0004986513600012</v>
      </c>
      <c r="K22" s="21">
        <f>'Raw Data (EAM)'!K22/'1 minus TOT (EAM)'!K63</f>
        <v>1.0011829137911918</v>
      </c>
      <c r="L22" s="21">
        <f>'Raw Data (EAM)'!L22/'1 minus TOT (EAM)'!L63</f>
        <v>3.0047318765973769</v>
      </c>
      <c r="M22" s="21">
        <f>'Raw Data (EAM)'!M22/'1 minus TOT (EAM)'!M63</f>
        <v>1.0014488847501148</v>
      </c>
      <c r="N22" s="21">
        <f>'Raw Data (EAM)'!N22/'1 minus TOT (EAM)'!N63</f>
        <v>2.0033669632330895</v>
      </c>
      <c r="O22" s="21">
        <f>'Raw Data (EAM)'!O22/'1 minus TOT (EAM)'!O63</f>
        <v>8.0198114055523391</v>
      </c>
      <c r="P22" s="21">
        <f>'Raw Data (EAM)'!P22/'1 minus TOT (EAM)'!P63</f>
        <v>13.05259684701085</v>
      </c>
      <c r="Q22" s="21">
        <f>'Raw Data (EAM)'!Q22/'1 minus TOT (EAM)'!Q63</f>
        <v>16.113840593003548</v>
      </c>
      <c r="R22" s="21">
        <f>'Raw Data (EAM)'!R22/'1 minus TOT (EAM)'!R63</f>
        <v>29.339909672594356</v>
      </c>
      <c r="S22" s="21">
        <f>'Raw Data (EAM)'!S22/'1 minus TOT (EAM)'!S63</f>
        <v>41.717475415630481</v>
      </c>
      <c r="T22" s="21">
        <f>'Raw Data (EAM)'!T22/'1 minus TOT (EAM)'!T63</f>
        <v>36.980549100392722</v>
      </c>
      <c r="U22" s="21">
        <f>'Raw Data (EAM)'!U22/'1 minus TOT (EAM)'!U63</f>
        <v>46.939748374711868</v>
      </c>
      <c r="V22" s="21">
        <f>'Raw Data (EAM)'!V22/'1 minus TOT (EAM)'!V63</f>
        <v>51.111529249096286</v>
      </c>
      <c r="W22" s="21">
        <f>'Raw Data (EAM)'!W22/'1 minus TOT (EAM)'!W63</f>
        <v>51.60302672624568</v>
      </c>
      <c r="X22" s="21">
        <f>'Raw Data (EAM)'!X22/'1 minus TOT (EAM)'!X63</f>
        <v>35.98079172530089</v>
      </c>
      <c r="Y22" s="21">
        <f>'Raw Data (EAM)'!Y22/'1 minus TOT (EAM)'!Y63</f>
        <v>30.055234967263296</v>
      </c>
      <c r="Z22" s="21">
        <f>'Raw Data (EAM)'!Z22/'1 minus TOT (EAM)'!Z63</f>
        <v>0</v>
      </c>
      <c r="AA22" s="21">
        <f>'Raw Data (EAM)'!AA22/'1 minus TOT (EAM)'!AA63</f>
        <v>0</v>
      </c>
      <c r="AB22" s="21">
        <f>'Raw Data (EAM)'!AB22/'1 minus TOT (EAM)'!AB63</f>
        <v>0</v>
      </c>
      <c r="AC22" s="21"/>
    </row>
    <row r="23" spans="1:30" s="22" customFormat="1">
      <c r="A23" s="20">
        <v>1961</v>
      </c>
      <c r="B23" s="21">
        <f t="shared" si="0"/>
        <v>361.79144127338418</v>
      </c>
      <c r="C23" s="21">
        <f>'Raw Data (EAM)'!C23/'1 minus TOT (EAM)'!C64</f>
        <v>0</v>
      </c>
      <c r="D23" s="21">
        <f>'Raw Data (EAM)'!D23/'1 minus TOT (EAM)'!D64</f>
        <v>0</v>
      </c>
      <c r="E23" s="21">
        <f>'Raw Data (EAM)'!E23/'1 minus TOT (EAM)'!E64</f>
        <v>0</v>
      </c>
      <c r="F23" s="21">
        <f>'Raw Data (EAM)'!F23/'1 minus TOT (EAM)'!F64</f>
        <v>0</v>
      </c>
      <c r="G23" s="21">
        <f>'Raw Data (EAM)'!G23/'1 minus TOT (EAM)'!G64</f>
        <v>0</v>
      </c>
      <c r="H23" s="21">
        <f t="shared" si="1"/>
        <v>0</v>
      </c>
      <c r="I23" s="21">
        <f>'Raw Data (EAM)'!I23/'1 minus TOT (EAM)'!I64</f>
        <v>0</v>
      </c>
      <c r="J23" s="21">
        <f>'Raw Data (EAM)'!J23/'1 minus TOT (EAM)'!J64</f>
        <v>0</v>
      </c>
      <c r="K23" s="21">
        <f>'Raw Data (EAM)'!K23/'1 minus TOT (EAM)'!K64</f>
        <v>0</v>
      </c>
      <c r="L23" s="21">
        <f>'Raw Data (EAM)'!L23/'1 minus TOT (EAM)'!L64</f>
        <v>0</v>
      </c>
      <c r="M23" s="21">
        <f>'Raw Data (EAM)'!M23/'1 minus TOT (EAM)'!M64</f>
        <v>1.0013925586928281</v>
      </c>
      <c r="N23" s="21">
        <f>'Raw Data (EAM)'!N23/'1 minus TOT (EAM)'!N64</f>
        <v>5.0082091414054952</v>
      </c>
      <c r="O23" s="21">
        <f>'Raw Data (EAM)'!O23/'1 minus TOT (EAM)'!O64</f>
        <v>6.0144570670885669</v>
      </c>
      <c r="P23" s="21">
        <f>'Raw Data (EAM)'!P23/'1 minus TOT (EAM)'!P64</f>
        <v>7.0277988594478789</v>
      </c>
      <c r="Q23" s="21">
        <f>'Raw Data (EAM)'!Q23/'1 minus TOT (EAM)'!Q64</f>
        <v>12.082108451364284</v>
      </c>
      <c r="R23" s="21">
        <f>'Raw Data (EAM)'!R23/'1 minus TOT (EAM)'!R64</f>
        <v>15.171197683726717</v>
      </c>
      <c r="S23" s="21">
        <f>'Raw Data (EAM)'!S23/'1 minus TOT (EAM)'!S64</f>
        <v>41.702466519980419</v>
      </c>
      <c r="T23" s="21">
        <f>'Raw Data (EAM)'!T23/'1 minus TOT (EAM)'!T64</f>
        <v>42.092145676524716</v>
      </c>
      <c r="U23" s="21">
        <f>'Raw Data (EAM)'!U23/'1 minus TOT (EAM)'!U64</f>
        <v>50.016178918742305</v>
      </c>
      <c r="V23" s="21">
        <f>'Raw Data (EAM)'!V23/'1 minus TOT (EAM)'!V64</f>
        <v>48.880179703668418</v>
      </c>
      <c r="W23" s="21">
        <f>'Raw Data (EAM)'!W23/'1 minus TOT (EAM)'!W64</f>
        <v>53.667829948002883</v>
      </c>
      <c r="X23" s="21">
        <f>'Raw Data (EAM)'!X23/'1 minus TOT (EAM)'!X64</f>
        <v>41.670044795605392</v>
      </c>
      <c r="Y23" s="21">
        <f>'Raw Data (EAM)'!Y23/'1 minus TOT (EAM)'!Y64</f>
        <v>37.457431949134246</v>
      </c>
      <c r="Z23" s="21">
        <f>'Raw Data (EAM)'!Z23/'1 minus TOT (EAM)'!Z64</f>
        <v>0</v>
      </c>
      <c r="AA23" s="21">
        <f>'Raw Data (EAM)'!AA23/'1 minus TOT (EAM)'!AA64</f>
        <v>0</v>
      </c>
      <c r="AB23" s="21">
        <f>'Raw Data (EAM)'!AB23/'1 minus TOT (EAM)'!AB64</f>
        <v>0</v>
      </c>
      <c r="AC23" s="21"/>
      <c r="AD23" s="25"/>
    </row>
    <row r="24" spans="1:30" s="22" customFormat="1">
      <c r="A24" s="20">
        <v>1962</v>
      </c>
      <c r="B24" s="21">
        <f t="shared" si="0"/>
        <v>413.56896457923932</v>
      </c>
      <c r="C24" s="21">
        <f>'Raw Data (EAM)'!C24/'1 minus TOT (EAM)'!C65</f>
        <v>0</v>
      </c>
      <c r="D24" s="21">
        <f>'Raw Data (EAM)'!D24/'1 minus TOT (EAM)'!D65</f>
        <v>0</v>
      </c>
      <c r="E24" s="21">
        <f>'Raw Data (EAM)'!E24/'1 minus TOT (EAM)'!E65</f>
        <v>0</v>
      </c>
      <c r="F24" s="21">
        <f>'Raw Data (EAM)'!F24/'1 minus TOT (EAM)'!F65</f>
        <v>0</v>
      </c>
      <c r="G24" s="21">
        <f>'Raw Data (EAM)'!G24/'1 minus TOT (EAM)'!G65</f>
        <v>0</v>
      </c>
      <c r="H24" s="21">
        <f t="shared" si="1"/>
        <v>0</v>
      </c>
      <c r="I24" s="21">
        <f>'Raw Data (EAM)'!I24/'1 minus TOT (EAM)'!I65</f>
        <v>1.0004788974134582</v>
      </c>
      <c r="J24" s="21">
        <f>'Raw Data (EAM)'!J24/'1 minus TOT (EAM)'!J65</f>
        <v>1.0004933844137425</v>
      </c>
      <c r="K24" s="21">
        <f>'Raw Data (EAM)'!K24/'1 minus TOT (EAM)'!K65</f>
        <v>2.002255758905886</v>
      </c>
      <c r="L24" s="21">
        <f>'Raw Data (EAM)'!L24/'1 minus TOT (EAM)'!L65</f>
        <v>1.0015783736830253</v>
      </c>
      <c r="M24" s="21">
        <f>'Raw Data (EAM)'!M24/'1 minus TOT (EAM)'!M65</f>
        <v>3.0042267047282971</v>
      </c>
      <c r="N24" s="21">
        <f>'Raw Data (EAM)'!N24/'1 minus TOT (EAM)'!N65</f>
        <v>1.0016576572226177</v>
      </c>
      <c r="O24" s="21">
        <f>'Raw Data (EAM)'!O24/'1 minus TOT (EAM)'!O65</f>
        <v>2.0049742023676052</v>
      </c>
      <c r="P24" s="21">
        <f>'Raw Data (EAM)'!P24/'1 minus TOT (EAM)'!P65</f>
        <v>12.047331073799459</v>
      </c>
      <c r="Q24" s="21">
        <f>'Raw Data (EAM)'!Q24/'1 minus TOT (EAM)'!Q65</f>
        <v>16.110180652671797</v>
      </c>
      <c r="R24" s="21">
        <f>'Raw Data (EAM)'!R24/'1 minus TOT (EAM)'!R65</f>
        <v>27.312419678692525</v>
      </c>
      <c r="S24" s="21">
        <f>'Raw Data (EAM)'!S24/'1 minus TOT (EAM)'!S65</f>
        <v>43.756731113822184</v>
      </c>
      <c r="T24" s="21">
        <f>'Raw Data (EAM)'!T24/'1 minus TOT (EAM)'!T65</f>
        <v>51.34180743817064</v>
      </c>
      <c r="U24" s="21">
        <f>'Raw Data (EAM)'!U24/'1 minus TOT (EAM)'!U65</f>
        <v>47.956334426599412</v>
      </c>
      <c r="V24" s="21">
        <f>'Raw Data (EAM)'!V24/'1 minus TOT (EAM)'!V65</f>
        <v>63.807229571044275</v>
      </c>
      <c r="W24" s="21">
        <f>'Raw Data (EAM)'!W24/'1 minus TOT (EAM)'!W65</f>
        <v>50.471510213512005</v>
      </c>
      <c r="X24" s="21">
        <f>'Raw Data (EAM)'!X24/'1 minus TOT (EAM)'!X65</f>
        <v>48.601208396866973</v>
      </c>
      <c r="Y24" s="21">
        <f>'Raw Data (EAM)'!Y24/'1 minus TOT (EAM)'!Y65</f>
        <v>41.148547035325443</v>
      </c>
      <c r="Z24" s="21">
        <f>'Raw Data (EAM)'!Z24/'1 minus TOT (EAM)'!Z65</f>
        <v>0</v>
      </c>
      <c r="AA24" s="21">
        <f>'Raw Data (EAM)'!AA24/'1 minus TOT (EAM)'!AA65</f>
        <v>0</v>
      </c>
      <c r="AB24" s="21">
        <f>'Raw Data (EAM)'!AB24/'1 minus TOT (EAM)'!AB65</f>
        <v>0</v>
      </c>
      <c r="AC24" s="21"/>
    </row>
    <row r="25" spans="1:30" s="22" customFormat="1">
      <c r="A25" s="20">
        <v>1963</v>
      </c>
      <c r="B25" s="21">
        <f t="shared" si="0"/>
        <v>399.05303718960101</v>
      </c>
      <c r="C25" s="21">
        <f>'Raw Data (EAM)'!C25/'1 minus TOT (EAM)'!C66</f>
        <v>0</v>
      </c>
      <c r="D25" s="21">
        <f>'Raw Data (EAM)'!D25/'1 minus TOT (EAM)'!D66</f>
        <v>0</v>
      </c>
      <c r="E25" s="21">
        <f>'Raw Data (EAM)'!E25/'1 minus TOT (EAM)'!E66</f>
        <v>0</v>
      </c>
      <c r="F25" s="21">
        <f>'Raw Data (EAM)'!F25/'1 minus TOT (EAM)'!F66</f>
        <v>0</v>
      </c>
      <c r="G25" s="21">
        <f>'Raw Data (EAM)'!G25/'1 minus TOT (EAM)'!G66</f>
        <v>0</v>
      </c>
      <c r="H25" s="21">
        <f t="shared" si="1"/>
        <v>0</v>
      </c>
      <c r="I25" s="21">
        <f>'Raw Data (EAM)'!I25/'1 minus TOT (EAM)'!I66</f>
        <v>0</v>
      </c>
      <c r="J25" s="21">
        <f>'Raw Data (EAM)'!J25/'1 minus TOT (EAM)'!J66</f>
        <v>1.0004786654771602</v>
      </c>
      <c r="K25" s="21">
        <f>'Raw Data (EAM)'!K25/'1 minus TOT (EAM)'!K66</f>
        <v>3.0034985193476929</v>
      </c>
      <c r="L25" s="21">
        <f>'Raw Data (EAM)'!L25/'1 minus TOT (EAM)'!L66</f>
        <v>0</v>
      </c>
      <c r="M25" s="21">
        <f>'Raw Data (EAM)'!M25/'1 minus TOT (EAM)'!M66</f>
        <v>2.0029634465128261</v>
      </c>
      <c r="N25" s="21">
        <f>'Raw Data (EAM)'!N25/'1 minus TOT (EAM)'!N66</f>
        <v>1.0016846174762124</v>
      </c>
      <c r="O25" s="21">
        <f>'Raw Data (EAM)'!O25/'1 minus TOT (EAM)'!O66</f>
        <v>5.0125988554829952</v>
      </c>
      <c r="P25" s="21">
        <f>'Raw Data (EAM)'!P25/'1 minus TOT (EAM)'!P66</f>
        <v>9.0359623090249759</v>
      </c>
      <c r="Q25" s="21">
        <f>'Raw Data (EAM)'!Q25/'1 minus TOT (EAM)'!Q66</f>
        <v>14.097124626887529</v>
      </c>
      <c r="R25" s="21">
        <f>'Raw Data (EAM)'!R25/'1 minus TOT (EAM)'!R66</f>
        <v>24.278709786684161</v>
      </c>
      <c r="S25" s="21">
        <f>'Raw Data (EAM)'!S25/'1 minus TOT (EAM)'!S66</f>
        <v>36.65342097865728</v>
      </c>
      <c r="T25" s="21">
        <f>'Raw Data (EAM)'!T25/'1 minus TOT (EAM)'!T66</f>
        <v>41.087185841017821</v>
      </c>
      <c r="U25" s="21">
        <f>'Raw Data (EAM)'!U25/'1 minus TOT (EAM)'!U66</f>
        <v>50.060518194195204</v>
      </c>
      <c r="V25" s="21">
        <f>'Raw Data (EAM)'!V25/'1 minus TOT (EAM)'!V66</f>
        <v>55.396854836453592</v>
      </c>
      <c r="W25" s="21">
        <f>'Raw Data (EAM)'!W25/'1 minus TOT (EAM)'!W66</f>
        <v>62.6472833361331</v>
      </c>
      <c r="X25" s="21">
        <f>'Raw Data (EAM)'!X25/'1 minus TOT (EAM)'!X66</f>
        <v>48.669305904603981</v>
      </c>
      <c r="Y25" s="21">
        <f>'Raw Data (EAM)'!Y25/'1 minus TOT (EAM)'!Y66</f>
        <v>45.10544727164649</v>
      </c>
      <c r="Z25" s="21">
        <f>'Raw Data (EAM)'!Z25/'1 minus TOT (EAM)'!Z66</f>
        <v>0</v>
      </c>
      <c r="AA25" s="21">
        <f>'Raw Data (EAM)'!AA25/'1 minus TOT (EAM)'!AA66</f>
        <v>0</v>
      </c>
      <c r="AB25" s="21">
        <f>'Raw Data (EAM)'!AB25/'1 minus TOT (EAM)'!AB66</f>
        <v>0</v>
      </c>
      <c r="AC25" s="21"/>
    </row>
    <row r="26" spans="1:30" s="22" customFormat="1">
      <c r="A26" s="20">
        <v>1964</v>
      </c>
      <c r="B26" s="21">
        <f t="shared" si="0"/>
        <v>372.7659202617379</v>
      </c>
      <c r="C26" s="21">
        <f>'Raw Data (EAM)'!C26/'1 minus TOT (EAM)'!C67</f>
        <v>0</v>
      </c>
      <c r="D26" s="21">
        <f>'Raw Data (EAM)'!D26/'1 minus TOT (EAM)'!D67</f>
        <v>0</v>
      </c>
      <c r="E26" s="21">
        <f>'Raw Data (EAM)'!E26/'1 minus TOT (EAM)'!E67</f>
        <v>0</v>
      </c>
      <c r="F26" s="21">
        <f>'Raw Data (EAM)'!F26/'1 minus TOT (EAM)'!F67</f>
        <v>0</v>
      </c>
      <c r="G26" s="21">
        <f>'Raw Data (EAM)'!G26/'1 minus TOT (EAM)'!G67</f>
        <v>0</v>
      </c>
      <c r="H26" s="21">
        <f t="shared" si="1"/>
        <v>0</v>
      </c>
      <c r="I26" s="21">
        <f>'Raw Data (EAM)'!I26/'1 minus TOT (EAM)'!I67</f>
        <v>1.0004756833940285</v>
      </c>
      <c r="J26" s="21">
        <f>'Raw Data (EAM)'!J26/'1 minus TOT (EAM)'!J67</f>
        <v>1.0004884110055832</v>
      </c>
      <c r="K26" s="21">
        <f>'Raw Data (EAM)'!K26/'1 minus TOT (EAM)'!K67</f>
        <v>0</v>
      </c>
      <c r="L26" s="21">
        <f>'Raw Data (EAM)'!L26/'1 minus TOT (EAM)'!L67</f>
        <v>1.0016041464168042</v>
      </c>
      <c r="M26" s="21">
        <f>'Raw Data (EAM)'!M26/'1 minus TOT (EAM)'!M67</f>
        <v>1.0015060739146067</v>
      </c>
      <c r="N26" s="21">
        <f>'Raw Data (EAM)'!N26/'1 minus TOT (EAM)'!N67</f>
        <v>4.0069929226991006</v>
      </c>
      <c r="O26" s="21">
        <f>'Raw Data (EAM)'!O26/'1 minus TOT (EAM)'!O67</f>
        <v>4.0099935486990281</v>
      </c>
      <c r="P26" s="21">
        <f>'Raw Data (EAM)'!P26/'1 minus TOT (EAM)'!P67</f>
        <v>4.0162383395801404</v>
      </c>
      <c r="Q26" s="21">
        <f>'Raw Data (EAM)'!Q26/'1 minus TOT (EAM)'!Q67</f>
        <v>17.115243163232485</v>
      </c>
      <c r="R26" s="21">
        <f>'Raw Data (EAM)'!R26/'1 minus TOT (EAM)'!R67</f>
        <v>23.261655530791366</v>
      </c>
      <c r="S26" s="21">
        <f>'Raw Data (EAM)'!S26/'1 minus TOT (EAM)'!S67</f>
        <v>26.464922575377308</v>
      </c>
      <c r="T26" s="21">
        <f>'Raw Data (EAM)'!T26/'1 minus TOT (EAM)'!T67</f>
        <v>47.245167654491652</v>
      </c>
      <c r="U26" s="21">
        <f>'Raw Data (EAM)'!U26/'1 minus TOT (EAM)'!U67</f>
        <v>38.538579605595068</v>
      </c>
      <c r="V26" s="21">
        <f>'Raw Data (EAM)'!V26/'1 minus TOT (EAM)'!V67</f>
        <v>59.5602140334544</v>
      </c>
      <c r="W26" s="21">
        <f>'Raw Data (EAM)'!W26/'1 minus TOT (EAM)'!W67</f>
        <v>53.672344144084619</v>
      </c>
      <c r="X26" s="21">
        <f>'Raw Data (EAM)'!X26/'1 minus TOT (EAM)'!X67</f>
        <v>47.160716784564464</v>
      </c>
      <c r="Y26" s="21">
        <f>'Raw Data (EAM)'!Y26/'1 minus TOT (EAM)'!Y67</f>
        <v>43.709777644437303</v>
      </c>
      <c r="Z26" s="21">
        <f>'Raw Data (EAM)'!Z26/'1 minus TOT (EAM)'!Z67</f>
        <v>0</v>
      </c>
      <c r="AA26" s="21">
        <f>'Raw Data (EAM)'!AA26/'1 minus TOT (EAM)'!AA67</f>
        <v>0</v>
      </c>
      <c r="AB26" s="21">
        <f>'Raw Data (EAM)'!AB26/'1 minus TOT (EAM)'!AB67</f>
        <v>0</v>
      </c>
      <c r="AC26" s="21"/>
    </row>
    <row r="27" spans="1:30" s="22" customFormat="1">
      <c r="A27" s="20">
        <v>1965</v>
      </c>
      <c r="B27" s="21">
        <f t="shared" si="0"/>
        <v>367.35676086264277</v>
      </c>
      <c r="C27" s="21">
        <f>'Raw Data (EAM)'!C27/'1 minus TOT (EAM)'!C68</f>
        <v>0</v>
      </c>
      <c r="D27" s="21">
        <f>'Raw Data (EAM)'!D27/'1 minus TOT (EAM)'!D68</f>
        <v>0</v>
      </c>
      <c r="E27" s="21">
        <f>'Raw Data (EAM)'!E27/'1 minus TOT (EAM)'!E68</f>
        <v>0</v>
      </c>
      <c r="F27" s="21">
        <f>'Raw Data (EAM)'!F27/'1 minus TOT (EAM)'!F68</f>
        <v>0</v>
      </c>
      <c r="G27" s="21">
        <f>'Raw Data (EAM)'!G27/'1 minus TOT (EAM)'!G68</f>
        <v>0</v>
      </c>
      <c r="H27" s="21">
        <f t="shared" si="1"/>
        <v>0</v>
      </c>
      <c r="I27" s="21">
        <f>'Raw Data (EAM)'!I27/'1 minus TOT (EAM)'!I68</f>
        <v>0</v>
      </c>
      <c r="J27" s="21">
        <f>'Raw Data (EAM)'!J27/'1 minus TOT (EAM)'!J68</f>
        <v>1.0004826093336883</v>
      </c>
      <c r="K27" s="21">
        <f>'Raw Data (EAM)'!K27/'1 minus TOT (EAM)'!K68</f>
        <v>0</v>
      </c>
      <c r="L27" s="21">
        <f>'Raw Data (EAM)'!L27/'1 minus TOT (EAM)'!L68</f>
        <v>1.0015986713889042</v>
      </c>
      <c r="M27" s="21">
        <f>'Raw Data (EAM)'!M27/'1 minus TOT (EAM)'!M68</f>
        <v>2.0030366308469696</v>
      </c>
      <c r="N27" s="21">
        <f>'Raw Data (EAM)'!N27/'1 minus TOT (EAM)'!N68</f>
        <v>4.0068819675396377</v>
      </c>
      <c r="O27" s="21">
        <f>'Raw Data (EAM)'!O27/'1 minus TOT (EAM)'!O68</f>
        <v>3.0074883608647633</v>
      </c>
      <c r="P27" s="21">
        <f>'Raw Data (EAM)'!P27/'1 minus TOT (EAM)'!P68</f>
        <v>10.040302124705157</v>
      </c>
      <c r="Q27" s="21">
        <f>'Raw Data (EAM)'!Q27/'1 minus TOT (EAM)'!Q68</f>
        <v>20.133929948335901</v>
      </c>
      <c r="R27" s="21">
        <f>'Raw Data (EAM)'!R27/'1 minus TOT (EAM)'!R68</f>
        <v>27.310064726434351</v>
      </c>
      <c r="S27" s="21">
        <f>'Raw Data (EAM)'!S27/'1 minus TOT (EAM)'!S68</f>
        <v>46.823685046485146</v>
      </c>
      <c r="T27" s="21">
        <f>'Raw Data (EAM)'!T27/'1 minus TOT (EAM)'!T68</f>
        <v>43.156426593998084</v>
      </c>
      <c r="U27" s="21">
        <f>'Raw Data (EAM)'!U27/'1 minus TOT (EAM)'!U68</f>
        <v>47.917984585191597</v>
      </c>
      <c r="V27" s="21">
        <f>'Raw Data (EAM)'!V27/'1 minus TOT (EAM)'!V68</f>
        <v>49.976899802167509</v>
      </c>
      <c r="W27" s="21">
        <f>'Raw Data (EAM)'!W27/'1 minus TOT (EAM)'!W68</f>
        <v>42.743062718572894</v>
      </c>
      <c r="X27" s="21">
        <f>'Raw Data (EAM)'!X27/'1 minus TOT (EAM)'!X68</f>
        <v>35.674550450967168</v>
      </c>
      <c r="Y27" s="21">
        <f>'Raw Data (EAM)'!Y27/'1 minus TOT (EAM)'!Y68</f>
        <v>32.560366625811</v>
      </c>
      <c r="Z27" s="21">
        <f>'Raw Data (EAM)'!Z27/'1 minus TOT (EAM)'!Z68</f>
        <v>0</v>
      </c>
      <c r="AA27" s="21">
        <f>'Raw Data (EAM)'!AA27/'1 minus TOT (EAM)'!AA68</f>
        <v>0</v>
      </c>
      <c r="AB27" s="21">
        <f>'Raw Data (EAM)'!AB27/'1 minus TOT (EAM)'!AB68</f>
        <v>0</v>
      </c>
      <c r="AC27" s="21"/>
    </row>
    <row r="28" spans="1:30" s="22" customFormat="1">
      <c r="A28" s="20">
        <v>1966</v>
      </c>
      <c r="B28" s="21">
        <f t="shared" si="0"/>
        <v>332.0072575583016</v>
      </c>
      <c r="C28" s="21">
        <f>'Raw Data (EAM)'!C28/'1 minus TOT (EAM)'!C69</f>
        <v>0</v>
      </c>
      <c r="D28" s="21">
        <f>'Raw Data (EAM)'!D28/'1 minus TOT (EAM)'!D69</f>
        <v>0</v>
      </c>
      <c r="E28" s="21">
        <f>'Raw Data (EAM)'!E28/'1 minus TOT (EAM)'!E69</f>
        <v>0</v>
      </c>
      <c r="F28" s="21">
        <f>'Raw Data (EAM)'!F28/'1 minus TOT (EAM)'!F69</f>
        <v>0</v>
      </c>
      <c r="G28" s="21">
        <f>'Raw Data (EAM)'!G28/'1 minus TOT (EAM)'!G69</f>
        <v>0</v>
      </c>
      <c r="H28" s="21">
        <f t="shared" si="1"/>
        <v>0</v>
      </c>
      <c r="I28" s="21">
        <f>'Raw Data (EAM)'!I28/'1 minus TOT (EAM)'!I69</f>
        <v>0</v>
      </c>
      <c r="J28" s="21">
        <f>'Raw Data (EAM)'!J28/'1 minus TOT (EAM)'!J69</f>
        <v>0</v>
      </c>
      <c r="K28" s="21">
        <f>'Raw Data (EAM)'!K28/'1 minus TOT (EAM)'!K69</f>
        <v>0</v>
      </c>
      <c r="L28" s="21">
        <f>'Raw Data (EAM)'!L28/'1 minus TOT (EAM)'!L69</f>
        <v>0</v>
      </c>
      <c r="M28" s="21">
        <f>'Raw Data (EAM)'!M28/'1 minus TOT (EAM)'!M69</f>
        <v>2.0031023650791533</v>
      </c>
      <c r="N28" s="21">
        <f>'Raw Data (EAM)'!N28/'1 minus TOT (EAM)'!N69</f>
        <v>1.0017297435157935</v>
      </c>
      <c r="O28" s="21">
        <f>'Raw Data (EAM)'!O28/'1 minus TOT (EAM)'!O69</f>
        <v>8.0199344669253296</v>
      </c>
      <c r="P28" s="21">
        <f>'Raw Data (EAM)'!P28/'1 minus TOT (EAM)'!P69</f>
        <v>7.0284935018653467</v>
      </c>
      <c r="Q28" s="21">
        <f>'Raw Data (EAM)'!Q28/'1 minus TOT (EAM)'!Q69</f>
        <v>7.0470112403289678</v>
      </c>
      <c r="R28" s="21">
        <f>'Raw Data (EAM)'!R28/'1 minus TOT (EAM)'!R69</f>
        <v>20.23009378620851</v>
      </c>
      <c r="S28" s="21">
        <f>'Raw Data (EAM)'!S28/'1 minus TOT (EAM)'!S69</f>
        <v>53.964435531381142</v>
      </c>
      <c r="T28" s="21">
        <f>'Raw Data (EAM)'!T28/'1 minus TOT (EAM)'!T69</f>
        <v>35.975174512324081</v>
      </c>
      <c r="U28" s="21">
        <f>'Raw Data (EAM)'!U28/'1 minus TOT (EAM)'!U69</f>
        <v>42.717761986155821</v>
      </c>
      <c r="V28" s="21">
        <f>'Raw Data (EAM)'!V28/'1 minus TOT (EAM)'!V69</f>
        <v>46.786854315504208</v>
      </c>
      <c r="W28" s="21">
        <f>'Raw Data (EAM)'!W28/'1 minus TOT (EAM)'!W69</f>
        <v>43.864082953971618</v>
      </c>
      <c r="X28" s="21">
        <f>'Raw Data (EAM)'!X28/'1 minus TOT (EAM)'!X69</f>
        <v>32.186740215618833</v>
      </c>
      <c r="Y28" s="21">
        <f>'Raw Data (EAM)'!Y28/'1 minus TOT (EAM)'!Y69</f>
        <v>31.181842939422783</v>
      </c>
      <c r="Z28" s="21">
        <f>'Raw Data (EAM)'!Z28/'1 minus TOT (EAM)'!Z69</f>
        <v>0</v>
      </c>
      <c r="AA28" s="21">
        <f>'Raw Data (EAM)'!AA28/'1 minus TOT (EAM)'!AA69</f>
        <v>0</v>
      </c>
      <c r="AB28" s="21">
        <f>'Raw Data (EAM)'!AB28/'1 minus TOT (EAM)'!AB69</f>
        <v>0</v>
      </c>
      <c r="AC28" s="21"/>
    </row>
    <row r="29" spans="1:30" s="22" customFormat="1">
      <c r="A29" s="20">
        <v>1967</v>
      </c>
      <c r="B29" s="21">
        <f t="shared" si="0"/>
        <v>347.60349435184321</v>
      </c>
      <c r="C29" s="21">
        <f>'Raw Data (EAM)'!C29/'1 minus TOT (EAM)'!C70</f>
        <v>0</v>
      </c>
      <c r="D29" s="21">
        <f>'Raw Data (EAM)'!D29/'1 minus TOT (EAM)'!D70</f>
        <v>0</v>
      </c>
      <c r="E29" s="21">
        <f>'Raw Data (EAM)'!E29/'1 minus TOT (EAM)'!E70</f>
        <v>0</v>
      </c>
      <c r="F29" s="21">
        <f>'Raw Data (EAM)'!F29/'1 minus TOT (EAM)'!F70</f>
        <v>0</v>
      </c>
      <c r="G29" s="21">
        <f>'Raw Data (EAM)'!G29/'1 minus TOT (EAM)'!G70</f>
        <v>0</v>
      </c>
      <c r="H29" s="21">
        <f t="shared" si="1"/>
        <v>0</v>
      </c>
      <c r="I29" s="21">
        <f>'Raw Data (EAM)'!I29/'1 minus TOT (EAM)'!I70</f>
        <v>0</v>
      </c>
      <c r="J29" s="21">
        <f>'Raw Data (EAM)'!J29/'1 minus TOT (EAM)'!J70</f>
        <v>1.0004803664017088</v>
      </c>
      <c r="K29" s="21">
        <f>'Raw Data (EAM)'!K29/'1 minus TOT (EAM)'!K70</f>
        <v>2.0027927135606536</v>
      </c>
      <c r="L29" s="21">
        <f>'Raw Data (EAM)'!L29/'1 minus TOT (EAM)'!L70</f>
        <v>0</v>
      </c>
      <c r="M29" s="21">
        <f>'Raw Data (EAM)'!M29/'1 minus TOT (EAM)'!M70</f>
        <v>2.0031026780860728</v>
      </c>
      <c r="N29" s="21">
        <f>'Raw Data (EAM)'!N29/'1 minus TOT (EAM)'!N70</f>
        <v>3.0051607574836328</v>
      </c>
      <c r="O29" s="21">
        <f>'Raw Data (EAM)'!O29/'1 minus TOT (EAM)'!O70</f>
        <v>5.0125762800193918</v>
      </c>
      <c r="P29" s="21">
        <f>'Raw Data (EAM)'!P29/'1 minus TOT (EAM)'!P70</f>
        <v>7.0284345105112349</v>
      </c>
      <c r="Q29" s="21">
        <f>'Raw Data (EAM)'!Q29/'1 minus TOT (EAM)'!Q70</f>
        <v>13.086420822135718</v>
      </c>
      <c r="R29" s="21">
        <f>'Raw Data (EAM)'!R29/'1 minus TOT (EAM)'!R70</f>
        <v>27.302787394537383</v>
      </c>
      <c r="S29" s="21">
        <f>'Raw Data (EAM)'!S29/'1 minus TOT (EAM)'!S70</f>
        <v>32.570739675517459</v>
      </c>
      <c r="T29" s="21">
        <f>'Raw Data (EAM)'!T29/'1 minus TOT (EAM)'!T70</f>
        <v>51.37836829868737</v>
      </c>
      <c r="U29" s="21">
        <f>'Raw Data (EAM)'!U29/'1 minus TOT (EAM)'!U70</f>
        <v>37.481582374253023</v>
      </c>
      <c r="V29" s="21">
        <f>'Raw Data (EAM)'!V29/'1 minus TOT (EAM)'!V70</f>
        <v>44.628142203877239</v>
      </c>
      <c r="W29" s="21">
        <f>'Raw Data (EAM)'!W29/'1 minus TOT (EAM)'!W70</f>
        <v>52.524408177666373</v>
      </c>
      <c r="X29" s="21">
        <f>'Raw Data (EAM)'!X29/'1 minus TOT (EAM)'!X70</f>
        <v>40.095807105261429</v>
      </c>
      <c r="Y29" s="21">
        <f>'Raw Data (EAM)'!Y29/'1 minus TOT (EAM)'!Y70</f>
        <v>28.482690993844518</v>
      </c>
      <c r="Z29" s="21">
        <f>'Raw Data (EAM)'!Z29/'1 minus TOT (EAM)'!Z70</f>
        <v>0</v>
      </c>
      <c r="AA29" s="21">
        <f>'Raw Data (EAM)'!AA29/'1 minus TOT (EAM)'!AA70</f>
        <v>0</v>
      </c>
      <c r="AB29" s="21">
        <f>'Raw Data (EAM)'!AB29/'1 minus TOT (EAM)'!AB70</f>
        <v>0</v>
      </c>
      <c r="AC29" s="21"/>
    </row>
    <row r="30" spans="1:30" s="22" customFormat="1">
      <c r="A30" s="20">
        <v>1968</v>
      </c>
      <c r="B30" s="21">
        <f t="shared" si="0"/>
        <v>350.34490120504267</v>
      </c>
      <c r="C30" s="21">
        <f>'Raw Data (EAM)'!C30/'1 minus TOT (EAM)'!C71</f>
        <v>0</v>
      </c>
      <c r="D30" s="21">
        <f>'Raw Data (EAM)'!D30/'1 minus TOT (EAM)'!D71</f>
        <v>0</v>
      </c>
      <c r="E30" s="21">
        <f>'Raw Data (EAM)'!E30/'1 minus TOT (EAM)'!E71</f>
        <v>0</v>
      </c>
      <c r="F30" s="21">
        <f>'Raw Data (EAM)'!F30/'1 minus TOT (EAM)'!F71</f>
        <v>0</v>
      </c>
      <c r="G30" s="21">
        <f>'Raw Data (EAM)'!G30/'1 minus TOT (EAM)'!G71</f>
        <v>0</v>
      </c>
      <c r="H30" s="21">
        <f t="shared" si="1"/>
        <v>0</v>
      </c>
      <c r="I30" s="21">
        <f>'Raw Data (EAM)'!I30/'1 minus TOT (EAM)'!I71</f>
        <v>3.0014281773134215</v>
      </c>
      <c r="J30" s="21">
        <f>'Raw Data (EAM)'!J30/'1 minus TOT (EAM)'!J71</f>
        <v>1.0004847660189515</v>
      </c>
      <c r="K30" s="21">
        <f>'Raw Data (EAM)'!K30/'1 minus TOT (EAM)'!K71</f>
        <v>0</v>
      </c>
      <c r="L30" s="21">
        <f>'Raw Data (EAM)'!L30/'1 minus TOT (EAM)'!L71</f>
        <v>3.0054469132106454</v>
      </c>
      <c r="M30" s="21">
        <f>'Raw Data (EAM)'!M30/'1 minus TOT (EAM)'!M71</f>
        <v>2.0032077509079671</v>
      </c>
      <c r="N30" s="21">
        <f>'Raw Data (EAM)'!N30/'1 minus TOT (EAM)'!N71</f>
        <v>1.0017657855650268</v>
      </c>
      <c r="O30" s="21">
        <f>'Raw Data (EAM)'!O30/'1 minus TOT (EAM)'!O71</f>
        <v>4.0100985864097964</v>
      </c>
      <c r="P30" s="21">
        <f>'Raw Data (EAM)'!P30/'1 minus TOT (EAM)'!P71</f>
        <v>15.061875703085981</v>
      </c>
      <c r="Q30" s="21">
        <f>'Raw Data (EAM)'!Q30/'1 minus TOT (EAM)'!Q71</f>
        <v>15.101380093574429</v>
      </c>
      <c r="R30" s="21">
        <f>'Raw Data (EAM)'!R30/'1 minus TOT (EAM)'!R71</f>
        <v>35.39805135703741</v>
      </c>
      <c r="S30" s="21">
        <f>'Raw Data (EAM)'!S30/'1 minus TOT (EAM)'!S71</f>
        <v>30.543000738307853</v>
      </c>
      <c r="T30" s="21">
        <f>'Raw Data (EAM)'!T30/'1 minus TOT (EAM)'!T71</f>
        <v>41.130222376171339</v>
      </c>
      <c r="U30" s="21">
        <f>'Raw Data (EAM)'!U30/'1 minus TOT (EAM)'!U71</f>
        <v>47.95164189196182</v>
      </c>
      <c r="V30" s="21">
        <f>'Raw Data (EAM)'!V30/'1 minus TOT (EAM)'!V71</f>
        <v>48.975713340839427</v>
      </c>
      <c r="W30" s="21">
        <f>'Raw Data (EAM)'!W30/'1 minus TOT (EAM)'!W71</f>
        <v>32.880568887875079</v>
      </c>
      <c r="X30" s="21">
        <f>'Raw Data (EAM)'!X30/'1 minus TOT (EAM)'!X71</f>
        <v>33.304431383328577</v>
      </c>
      <c r="Y30" s="21">
        <f>'Raw Data (EAM)'!Y30/'1 minus TOT (EAM)'!Y71</f>
        <v>35.975583453434972</v>
      </c>
      <c r="Z30" s="21">
        <f>'Raw Data (EAM)'!Z30/'1 minus TOT (EAM)'!Z71</f>
        <v>0</v>
      </c>
      <c r="AA30" s="21">
        <f>'Raw Data (EAM)'!AA30/'1 minus TOT (EAM)'!AA71</f>
        <v>0</v>
      </c>
      <c r="AB30" s="21">
        <f>'Raw Data (EAM)'!AB30/'1 minus TOT (EAM)'!AB71</f>
        <v>0</v>
      </c>
      <c r="AC30" s="21"/>
    </row>
    <row r="31" spans="1:30" s="22" customFormat="1">
      <c r="A31" s="20">
        <v>1969</v>
      </c>
      <c r="B31" s="21">
        <f t="shared" si="0"/>
        <v>408.01198384271572</v>
      </c>
      <c r="C31" s="21">
        <f>'Raw Data (EAM)'!C31/'1 minus TOT (EAM)'!C72</f>
        <v>0</v>
      </c>
      <c r="D31" s="21">
        <f>'Raw Data (EAM)'!D31/'1 minus TOT (EAM)'!D72</f>
        <v>0</v>
      </c>
      <c r="E31" s="21">
        <f>'Raw Data (EAM)'!E31/'1 minus TOT (EAM)'!E72</f>
        <v>0</v>
      </c>
      <c r="F31" s="21">
        <f>'Raw Data (EAM)'!F31/'1 minus TOT (EAM)'!F72</f>
        <v>0</v>
      </c>
      <c r="G31" s="21">
        <f>'Raw Data (EAM)'!G31/'1 minus TOT (EAM)'!G72</f>
        <v>0</v>
      </c>
      <c r="H31" s="21">
        <f t="shared" si="1"/>
        <v>0</v>
      </c>
      <c r="I31" s="21">
        <f>'Raw Data (EAM)'!I31/'1 minus TOT (EAM)'!I72</f>
        <v>0</v>
      </c>
      <c r="J31" s="21">
        <f>'Raw Data (EAM)'!J31/'1 minus TOT (EAM)'!J72</f>
        <v>1.0004739808232586</v>
      </c>
      <c r="K31" s="21">
        <f>'Raw Data (EAM)'!K31/'1 minus TOT (EAM)'!K72</f>
        <v>2.0030197875293925</v>
      </c>
      <c r="L31" s="21">
        <f>'Raw Data (EAM)'!L31/'1 minus TOT (EAM)'!L72</f>
        <v>1.0019209038213264</v>
      </c>
      <c r="M31" s="21">
        <f>'Raw Data (EAM)'!M31/'1 minus TOT (EAM)'!M72</f>
        <v>3.0049299411143711</v>
      </c>
      <c r="N31" s="21">
        <f>'Raw Data (EAM)'!N31/'1 minus TOT (EAM)'!N72</f>
        <v>2.0035709734851745</v>
      </c>
      <c r="O31" s="21">
        <f>'Raw Data (EAM)'!O31/'1 minus TOT (EAM)'!O72</f>
        <v>2.0050577770504021</v>
      </c>
      <c r="P31" s="21">
        <f>'Raw Data (EAM)'!P31/'1 minus TOT (EAM)'!P72</f>
        <v>10.04153508382557</v>
      </c>
      <c r="Q31" s="21">
        <f>'Raw Data (EAM)'!Q31/'1 minus TOT (EAM)'!Q72</f>
        <v>11.073705628376208</v>
      </c>
      <c r="R31" s="21">
        <f>'Raw Data (EAM)'!R31/'1 minus TOT (EAM)'!R72</f>
        <v>20.220419752920552</v>
      </c>
      <c r="S31" s="21">
        <f>'Raw Data (EAM)'!S31/'1 minus TOT (EAM)'!S72</f>
        <v>49.867230815451428</v>
      </c>
      <c r="T31" s="21">
        <f>'Raw Data (EAM)'!T31/'1 minus TOT (EAM)'!T72</f>
        <v>49.322096983639689</v>
      </c>
      <c r="U31" s="21">
        <f>'Raw Data (EAM)'!U31/'1 minus TOT (EAM)'!U72</f>
        <v>52.096625713590939</v>
      </c>
      <c r="V31" s="21">
        <f>'Raw Data (EAM)'!V31/'1 minus TOT (EAM)'!V72</f>
        <v>48.892394680303781</v>
      </c>
      <c r="W31" s="21">
        <f>'Raw Data (EAM)'!W31/'1 minus TOT (EAM)'!W72</f>
        <v>63.397869627622953</v>
      </c>
      <c r="X31" s="21">
        <f>'Raw Data (EAM)'!X31/'1 minus TOT (EAM)'!X72</f>
        <v>51.495802899538738</v>
      </c>
      <c r="Y31" s="21">
        <f>'Raw Data (EAM)'!Y31/'1 minus TOT (EAM)'!Y72</f>
        <v>40.585329293621982</v>
      </c>
      <c r="Z31" s="21">
        <f>'Raw Data (EAM)'!Z31/'1 minus TOT (EAM)'!Z72</f>
        <v>0</v>
      </c>
      <c r="AA31" s="21">
        <f>'Raw Data (EAM)'!AA31/'1 minus TOT (EAM)'!AA72</f>
        <v>0</v>
      </c>
      <c r="AB31" s="21">
        <f>'Raw Data (EAM)'!AB31/'1 minus TOT (EAM)'!AB72</f>
        <v>0</v>
      </c>
      <c r="AC31" s="21"/>
    </row>
    <row r="32" spans="1:30" s="22" customFormat="1">
      <c r="A32" s="20">
        <v>1970</v>
      </c>
      <c r="B32" s="21">
        <f t="shared" si="0"/>
        <v>369.6061000060688</v>
      </c>
      <c r="C32" s="21">
        <f>'Raw Data (EAM)'!C32/'1 minus TOT (EAM)'!C73</f>
        <v>0</v>
      </c>
      <c r="D32" s="21">
        <f>'Raw Data (EAM)'!D32/'1 minus TOT (EAM)'!D73</f>
        <v>0</v>
      </c>
      <c r="E32" s="21">
        <f>'Raw Data (EAM)'!E32/'1 minus TOT (EAM)'!E73</f>
        <v>0</v>
      </c>
      <c r="F32" s="21">
        <f>'Raw Data (EAM)'!F32/'1 minus TOT (EAM)'!F73</f>
        <v>0</v>
      </c>
      <c r="G32" s="21">
        <f>'Raw Data (EAM)'!G32/'1 minus TOT (EAM)'!G73</f>
        <v>0</v>
      </c>
      <c r="H32" s="21">
        <f t="shared" si="1"/>
        <v>0</v>
      </c>
      <c r="I32" s="21">
        <f>'Raw Data (EAM)'!I32/'1 minus TOT (EAM)'!I73</f>
        <v>0</v>
      </c>
      <c r="J32" s="21">
        <f>'Raw Data (EAM)'!J32/'1 minus TOT (EAM)'!J73</f>
        <v>0</v>
      </c>
      <c r="K32" s="21">
        <f>'Raw Data (EAM)'!K32/'1 minus TOT (EAM)'!K73</f>
        <v>1.0014415717385767</v>
      </c>
      <c r="L32" s="21">
        <f>'Raw Data (EAM)'!L32/'1 minus TOT (EAM)'!L73</f>
        <v>1.0019134174450142</v>
      </c>
      <c r="M32" s="21">
        <f>'Raw Data (EAM)'!M32/'1 minus TOT (EAM)'!M73</f>
        <v>2.003192553868903</v>
      </c>
      <c r="N32" s="21">
        <f>'Raw Data (EAM)'!N32/'1 minus TOT (EAM)'!N73</f>
        <v>1.0017683281009804</v>
      </c>
      <c r="O32" s="21">
        <f>'Raw Data (EAM)'!O32/'1 minus TOT (EAM)'!O73</f>
        <v>4.0100237741814801</v>
      </c>
      <c r="P32" s="21">
        <f>'Raw Data (EAM)'!P32/'1 minus TOT (EAM)'!P73</f>
        <v>7.0285761862308265</v>
      </c>
      <c r="Q32" s="21">
        <f>'Raw Data (EAM)'!Q32/'1 minus TOT (EAM)'!Q73</f>
        <v>12.07962259350821</v>
      </c>
      <c r="R32" s="21">
        <f>'Raw Data (EAM)'!R32/'1 minus TOT (EAM)'!R73</f>
        <v>27.292688185698893</v>
      </c>
      <c r="S32" s="21">
        <f>'Raw Data (EAM)'!S32/'1 minus TOT (EAM)'!S73</f>
        <v>40.704106189322758</v>
      </c>
      <c r="T32" s="21">
        <f>'Raw Data (EAM)'!T32/'1 minus TOT (EAM)'!T73</f>
        <v>33.891268595932743</v>
      </c>
      <c r="U32" s="21">
        <f>'Raw Data (EAM)'!U32/'1 minus TOT (EAM)'!U73</f>
        <v>41.677685581249747</v>
      </c>
      <c r="V32" s="21">
        <f>'Raw Data (EAM)'!V32/'1 minus TOT (EAM)'!V73</f>
        <v>55.21069751940486</v>
      </c>
      <c r="W32" s="21">
        <f>'Raw Data (EAM)'!W32/'1 minus TOT (EAM)'!W73</f>
        <v>51.270695633270634</v>
      </c>
      <c r="X32" s="21">
        <f>'Raw Data (EAM)'!X32/'1 minus TOT (EAM)'!X73</f>
        <v>52.318323923288695</v>
      </c>
      <c r="Y32" s="21">
        <f>'Raw Data (EAM)'!Y32/'1 minus TOT (EAM)'!Y73</f>
        <v>39.114095952826496</v>
      </c>
      <c r="Z32" s="21">
        <f>'Raw Data (EAM)'!Z32/'1 minus TOT (EAM)'!Z73</f>
        <v>0</v>
      </c>
      <c r="AA32" s="21">
        <f>'Raw Data (EAM)'!AA32/'1 minus TOT (EAM)'!AA73</f>
        <v>0</v>
      </c>
      <c r="AB32" s="21">
        <f>'Raw Data (EAM)'!AB32/'1 minus TOT (EAM)'!AB73</f>
        <v>0</v>
      </c>
      <c r="AC32" s="21"/>
    </row>
    <row r="33" spans="1:29" s="22" customFormat="1">
      <c r="A33" s="20">
        <v>1971</v>
      </c>
      <c r="B33" s="21">
        <f t="shared" si="0"/>
        <v>387.31987712829999</v>
      </c>
      <c r="C33" s="21">
        <f>'Raw Data (EAM)'!C33/'1 minus TOT (EAM)'!C74</f>
        <v>0</v>
      </c>
      <c r="D33" s="21">
        <f>'Raw Data (EAM)'!D33/'1 minus TOT (EAM)'!D74</f>
        <v>0</v>
      </c>
      <c r="E33" s="21">
        <f>'Raw Data (EAM)'!E33/'1 minus TOT (EAM)'!E74</f>
        <v>0</v>
      </c>
      <c r="F33" s="21">
        <f>'Raw Data (EAM)'!F33/'1 minus TOT (EAM)'!F74</f>
        <v>0</v>
      </c>
      <c r="G33" s="21">
        <f>'Raw Data (EAM)'!G33/'1 minus TOT (EAM)'!G74</f>
        <v>0</v>
      </c>
      <c r="H33" s="21">
        <f t="shared" si="1"/>
        <v>0</v>
      </c>
      <c r="I33" s="21">
        <f>'Raw Data (EAM)'!I33/'1 minus TOT (EAM)'!I74</f>
        <v>0</v>
      </c>
      <c r="J33" s="21">
        <f>'Raw Data (EAM)'!J33/'1 minus TOT (EAM)'!J74</f>
        <v>1.0004644223437971</v>
      </c>
      <c r="K33" s="21">
        <f>'Raw Data (EAM)'!K33/'1 minus TOT (EAM)'!K74</f>
        <v>0</v>
      </c>
      <c r="L33" s="21">
        <f>'Raw Data (EAM)'!L33/'1 minus TOT (EAM)'!L74</f>
        <v>4.0074569100828548</v>
      </c>
      <c r="M33" s="21">
        <f>'Raw Data (EAM)'!M33/'1 minus TOT (EAM)'!M74</f>
        <v>2.0032332153008401</v>
      </c>
      <c r="N33" s="21">
        <f>'Raw Data (EAM)'!N33/'1 minus TOT (EAM)'!N74</f>
        <v>5.0087639656439693</v>
      </c>
      <c r="O33" s="21">
        <f>'Raw Data (EAM)'!O33/'1 minus TOT (EAM)'!O74</f>
        <v>8.0198365775922529</v>
      </c>
      <c r="P33" s="21">
        <f>'Raw Data (EAM)'!P33/'1 minus TOT (EAM)'!P74</f>
        <v>14.055389495382542</v>
      </c>
      <c r="Q33" s="21">
        <f>'Raw Data (EAM)'!Q33/'1 minus TOT (EAM)'!Q74</f>
        <v>20.13001616397657</v>
      </c>
      <c r="R33" s="21">
        <f>'Raw Data (EAM)'!R33/'1 minus TOT (EAM)'!R74</f>
        <v>28.295334175290055</v>
      </c>
      <c r="S33" s="21">
        <f>'Raw Data (EAM)'!S33/'1 minus TOT (EAM)'!S74</f>
        <v>36.618372433226867</v>
      </c>
      <c r="T33" s="21">
        <f>'Raw Data (EAM)'!T33/'1 minus TOT (EAM)'!T74</f>
        <v>53.377373892145911</v>
      </c>
      <c r="U33" s="21">
        <f>'Raw Data (EAM)'!U33/'1 minus TOT (EAM)'!U74</f>
        <v>34.34760002068338</v>
      </c>
      <c r="V33" s="21">
        <f>'Raw Data (EAM)'!V33/'1 minus TOT (EAM)'!V74</f>
        <v>53.03569474417543</v>
      </c>
      <c r="W33" s="21">
        <f>'Raw Data (EAM)'!W33/'1 minus TOT (EAM)'!W74</f>
        <v>45.826769149493728</v>
      </c>
      <c r="X33" s="21">
        <f>'Raw Data (EAM)'!X33/'1 minus TOT (EAM)'!X74</f>
        <v>38.688865314676178</v>
      </c>
      <c r="Y33" s="21">
        <f>'Raw Data (EAM)'!Y33/'1 minus TOT (EAM)'!Y74</f>
        <v>42.904706648285661</v>
      </c>
      <c r="Z33" s="21">
        <f>'Raw Data (EAM)'!Z33/'1 minus TOT (EAM)'!Z74</f>
        <v>0</v>
      </c>
      <c r="AA33" s="21">
        <f>'Raw Data (EAM)'!AA33/'1 minus TOT (EAM)'!AA74</f>
        <v>0</v>
      </c>
      <c r="AB33" s="21">
        <f>'Raw Data (EAM)'!AB33/'1 minus TOT (EAM)'!AB74</f>
        <v>0</v>
      </c>
      <c r="AC33" s="21"/>
    </row>
    <row r="34" spans="1:29" s="22" customFormat="1">
      <c r="A34" s="20">
        <v>1972</v>
      </c>
      <c r="B34" s="21">
        <f t="shared" si="0"/>
        <v>313.56445071243621</v>
      </c>
      <c r="C34" s="21">
        <f>'Raw Data (EAM)'!C34/'1 minus TOT (EAM)'!C75</f>
        <v>0</v>
      </c>
      <c r="D34" s="21">
        <f>'Raw Data (EAM)'!D34/'1 minus TOT (EAM)'!D75</f>
        <v>0</v>
      </c>
      <c r="E34" s="21">
        <f>'Raw Data (EAM)'!E34/'1 minus TOT (EAM)'!E75</f>
        <v>0</v>
      </c>
      <c r="F34" s="21">
        <f>'Raw Data (EAM)'!F34/'1 minus TOT (EAM)'!F75</f>
        <v>0</v>
      </c>
      <c r="G34" s="21">
        <f>'Raw Data (EAM)'!G34/'1 minus TOT (EAM)'!G75</f>
        <v>0</v>
      </c>
      <c r="H34" s="21">
        <f t="shared" si="1"/>
        <v>0</v>
      </c>
      <c r="I34" s="21">
        <f>'Raw Data (EAM)'!I34/'1 minus TOT (EAM)'!I75</f>
        <v>0</v>
      </c>
      <c r="J34" s="21">
        <f>'Raw Data (EAM)'!J34/'1 minus TOT (EAM)'!J75</f>
        <v>0</v>
      </c>
      <c r="K34" s="21">
        <f>'Raw Data (EAM)'!K34/'1 minus TOT (EAM)'!K75</f>
        <v>4.0059263776778433</v>
      </c>
      <c r="L34" s="21">
        <f>'Raw Data (EAM)'!L34/'1 minus TOT (EAM)'!L75</f>
        <v>0</v>
      </c>
      <c r="M34" s="21">
        <f>'Raw Data (EAM)'!M34/'1 minus TOT (EAM)'!M75</f>
        <v>2.0032709260978394</v>
      </c>
      <c r="N34" s="21">
        <f>'Raw Data (EAM)'!N34/'1 minus TOT (EAM)'!N75</f>
        <v>2.0034439494944913</v>
      </c>
      <c r="O34" s="21">
        <f>'Raw Data (EAM)'!O34/'1 minus TOT (EAM)'!O75</f>
        <v>8.0191329075739048</v>
      </c>
      <c r="P34" s="21">
        <f>'Raw Data (EAM)'!P34/'1 minus TOT (EAM)'!P75</f>
        <v>4.0155684673462746</v>
      </c>
      <c r="Q34" s="21">
        <f>'Raw Data (EAM)'!Q34/'1 minus TOT (EAM)'!Q75</f>
        <v>16.104554777822408</v>
      </c>
      <c r="R34" s="21">
        <f>'Raw Data (EAM)'!R34/'1 minus TOT (EAM)'!R75</f>
        <v>24.251304644166105</v>
      </c>
      <c r="S34" s="21">
        <f>'Raw Data (EAM)'!S34/'1 minus TOT (EAM)'!S75</f>
        <v>24.409867332047831</v>
      </c>
      <c r="T34" s="21">
        <f>'Raw Data (EAM)'!T34/'1 minus TOT (EAM)'!T75</f>
        <v>47.23629437286683</v>
      </c>
      <c r="U34" s="21">
        <f>'Raw Data (EAM)'!U34/'1 minus TOT (EAM)'!U75</f>
        <v>54.122343853855106</v>
      </c>
      <c r="V34" s="21">
        <f>'Raw Data (EAM)'!V34/'1 minus TOT (EAM)'!V75</f>
        <v>38.23391704549573</v>
      </c>
      <c r="W34" s="21">
        <f>'Raw Data (EAM)'!W34/'1 minus TOT (EAM)'!W75</f>
        <v>48.103953969706687</v>
      </c>
      <c r="X34" s="21">
        <f>'Raw Data (EAM)'!X34/'1 minus TOT (EAM)'!X75</f>
        <v>41.054872088285158</v>
      </c>
      <c r="Y34" s="21">
        <f>'Raw Data (EAM)'!Y34/'1 minus TOT (EAM)'!Y75</f>
        <v>0</v>
      </c>
      <c r="Z34" s="21">
        <f>'Raw Data (EAM)'!Z34/'1 minus TOT (EAM)'!Z75</f>
        <v>0</v>
      </c>
      <c r="AA34" s="21">
        <f>'Raw Data (EAM)'!AA34/'1 minus TOT (EAM)'!AA75</f>
        <v>0</v>
      </c>
      <c r="AB34" s="21">
        <f>'Raw Data (EAM)'!AB34/'1 minus TOT (EAM)'!AB75</f>
        <v>0</v>
      </c>
      <c r="AC34" s="21"/>
    </row>
    <row r="35" spans="1:29" s="22" customFormat="1">
      <c r="A35" s="20">
        <v>1973</v>
      </c>
      <c r="B35" s="21">
        <f t="shared" si="0"/>
        <v>330.63279810124396</v>
      </c>
      <c r="C35" s="21">
        <f>'Raw Data (EAM)'!C35/'1 minus TOT (EAM)'!C76</f>
        <v>0</v>
      </c>
      <c r="D35" s="21">
        <f>'Raw Data (EAM)'!D35/'1 minus TOT (EAM)'!D76</f>
        <v>0</v>
      </c>
      <c r="E35" s="21">
        <f>'Raw Data (EAM)'!E35/'1 minus TOT (EAM)'!E76</f>
        <v>0</v>
      </c>
      <c r="F35" s="21">
        <f>'Raw Data (EAM)'!F35/'1 minus TOT (EAM)'!F76</f>
        <v>0</v>
      </c>
      <c r="G35" s="21">
        <f>'Raw Data (EAM)'!G35/'1 minus TOT (EAM)'!G76</f>
        <v>0</v>
      </c>
      <c r="H35" s="21">
        <f t="shared" si="1"/>
        <v>0</v>
      </c>
      <c r="I35" s="21">
        <f>'Raw Data (EAM)'!I35/'1 minus TOT (EAM)'!I76</f>
        <v>0</v>
      </c>
      <c r="J35" s="21">
        <f>'Raw Data (EAM)'!J35/'1 minus TOT (EAM)'!J76</f>
        <v>1.0004786592515527</v>
      </c>
      <c r="K35" s="21">
        <f>'Raw Data (EAM)'!K35/'1 minus TOT (EAM)'!K76</f>
        <v>0</v>
      </c>
      <c r="L35" s="21">
        <f>'Raw Data (EAM)'!L35/'1 minus TOT (EAM)'!L76</f>
        <v>4.0077539457581848</v>
      </c>
      <c r="M35" s="21">
        <f>'Raw Data (EAM)'!M35/'1 minus TOT (EAM)'!M76</f>
        <v>0</v>
      </c>
      <c r="N35" s="21">
        <f>'Raw Data (EAM)'!N35/'1 minus TOT (EAM)'!N76</f>
        <v>2.0035334815234087</v>
      </c>
      <c r="O35" s="21">
        <f>'Raw Data (EAM)'!O35/'1 minus TOT (EAM)'!O76</f>
        <v>2.0048878080327741</v>
      </c>
      <c r="P35" s="21">
        <f>'Raw Data (EAM)'!P35/'1 minus TOT (EAM)'!P76</f>
        <v>10.03856241950764</v>
      </c>
      <c r="Q35" s="21">
        <f>'Raw Data (EAM)'!Q35/'1 minus TOT (EAM)'!Q76</f>
        <v>10.064137656570374</v>
      </c>
      <c r="R35" s="21">
        <f>'Raw Data (EAM)'!R35/'1 minus TOT (EAM)'!R76</f>
        <v>28.283906664796113</v>
      </c>
      <c r="S35" s="21">
        <f>'Raw Data (EAM)'!S35/'1 minus TOT (EAM)'!S76</f>
        <v>27.451172700645962</v>
      </c>
      <c r="T35" s="21">
        <f>'Raw Data (EAM)'!T35/'1 minus TOT (EAM)'!T76</f>
        <v>33.865135632123327</v>
      </c>
      <c r="U35" s="21">
        <f>'Raw Data (EAM)'!U35/'1 minus TOT (EAM)'!U76</f>
        <v>43.690505425944977</v>
      </c>
      <c r="V35" s="21">
        <f>'Raw Data (EAM)'!V35/'1 minus TOT (EAM)'!V76</f>
        <v>53.023247436116243</v>
      </c>
      <c r="W35" s="21">
        <f>'Raw Data (EAM)'!W35/'1 minus TOT (EAM)'!W76</f>
        <v>37.138842609117447</v>
      </c>
      <c r="X35" s="21">
        <f>'Raw Data (EAM)'!X35/'1 minus TOT (EAM)'!X76</f>
        <v>37.61064779399603</v>
      </c>
      <c r="Y35" s="21">
        <f>'Raw Data (EAM)'!Y35/'1 minus TOT (EAM)'!Y76</f>
        <v>40.449985867859944</v>
      </c>
      <c r="Z35" s="21">
        <f>'Raw Data (EAM)'!Z35/'1 minus TOT (EAM)'!Z76</f>
        <v>0</v>
      </c>
      <c r="AA35" s="21">
        <f>'Raw Data (EAM)'!AA35/'1 minus TOT (EAM)'!AA76</f>
        <v>0</v>
      </c>
      <c r="AB35" s="21">
        <f>'Raw Data (EAM)'!AB35/'1 minus TOT (EAM)'!AB76</f>
        <v>0</v>
      </c>
      <c r="AC35" s="21"/>
    </row>
    <row r="36" spans="1:29" s="22" customFormat="1">
      <c r="A36" s="20">
        <v>1974</v>
      </c>
      <c r="B36" s="21">
        <f t="shared" si="0"/>
        <v>377.26212358025543</v>
      </c>
      <c r="C36" s="21">
        <f>'Raw Data (EAM)'!C36/'1 minus TOT (EAM)'!C77</f>
        <v>0</v>
      </c>
      <c r="D36" s="21">
        <f>'Raw Data (EAM)'!D36/'1 minus TOT (EAM)'!D77</f>
        <v>0</v>
      </c>
      <c r="E36" s="21">
        <f>'Raw Data (EAM)'!E36/'1 minus TOT (EAM)'!E77</f>
        <v>0</v>
      </c>
      <c r="F36" s="21">
        <f>'Raw Data (EAM)'!F36/'1 minus TOT (EAM)'!F77</f>
        <v>0</v>
      </c>
      <c r="G36" s="21">
        <f>'Raw Data (EAM)'!G36/'1 minus TOT (EAM)'!G77</f>
        <v>0</v>
      </c>
      <c r="H36" s="21">
        <f t="shared" si="1"/>
        <v>0</v>
      </c>
      <c r="I36" s="21">
        <f>'Raw Data (EAM)'!I36/'1 minus TOT (EAM)'!I77</f>
        <v>0</v>
      </c>
      <c r="J36" s="21">
        <f>'Raw Data (EAM)'!J36/'1 minus TOT (EAM)'!J77</f>
        <v>1.0004626061883612</v>
      </c>
      <c r="K36" s="21">
        <f>'Raw Data (EAM)'!K36/'1 minus TOT (EAM)'!K77</f>
        <v>0</v>
      </c>
      <c r="L36" s="21">
        <f>'Raw Data (EAM)'!L36/'1 minus TOT (EAM)'!L77</f>
        <v>1.0018277583790667</v>
      </c>
      <c r="M36" s="21">
        <f>'Raw Data (EAM)'!M36/'1 minus TOT (EAM)'!M77</f>
        <v>1.0016428764650793</v>
      </c>
      <c r="N36" s="21">
        <f>'Raw Data (EAM)'!N36/'1 minus TOT (EAM)'!N77</f>
        <v>2.0033947259821692</v>
      </c>
      <c r="O36" s="21">
        <f>'Raw Data (EAM)'!O36/'1 minus TOT (EAM)'!O77</f>
        <v>5.0114604363819328</v>
      </c>
      <c r="P36" s="21">
        <f>'Raw Data (EAM)'!P36/'1 minus TOT (EAM)'!P77</f>
        <v>5.0182991116077424</v>
      </c>
      <c r="Q36" s="21">
        <f>'Raw Data (EAM)'!Q36/'1 minus TOT (EAM)'!Q77</f>
        <v>18.112412813683875</v>
      </c>
      <c r="R36" s="21">
        <f>'Raw Data (EAM)'!R36/'1 minus TOT (EAM)'!R77</f>
        <v>23.227189136828851</v>
      </c>
      <c r="S36" s="21">
        <f>'Raw Data (EAM)'!S36/'1 minus TOT (EAM)'!S77</f>
        <v>40.633009049854664</v>
      </c>
      <c r="T36" s="21">
        <f>'Raw Data (EAM)'!T36/'1 minus TOT (EAM)'!T77</f>
        <v>47.156740582323472</v>
      </c>
      <c r="U36" s="21">
        <f>'Raw Data (EAM)'!U36/'1 minus TOT (EAM)'!U77</f>
        <v>48.827854060608978</v>
      </c>
      <c r="V36" s="21">
        <f>'Raw Data (EAM)'!V36/'1 minus TOT (EAM)'!V77</f>
        <v>52.936416845181526</v>
      </c>
      <c r="W36" s="21">
        <f>'Raw Data (EAM)'!W36/'1 minus TOT (EAM)'!W77</f>
        <v>47.885040166469807</v>
      </c>
      <c r="X36" s="21">
        <f>'Raw Data (EAM)'!X36/'1 minus TOT (EAM)'!X77</f>
        <v>40.838517042902218</v>
      </c>
      <c r="Y36" s="21">
        <f>'Raw Data (EAM)'!Y36/'1 minus TOT (EAM)'!Y77</f>
        <v>42.60785636739768</v>
      </c>
      <c r="Z36" s="21">
        <f>'Raw Data (EAM)'!Z36/'1 minus TOT (EAM)'!Z77</f>
        <v>0</v>
      </c>
      <c r="AA36" s="21">
        <f>'Raw Data (EAM)'!AA36/'1 minus TOT (EAM)'!AA77</f>
        <v>0</v>
      </c>
      <c r="AB36" s="21">
        <f>'Raw Data (EAM)'!AB36/'1 minus TOT (EAM)'!AB77</f>
        <v>0</v>
      </c>
      <c r="AC36" s="21"/>
    </row>
    <row r="37" spans="1:29" s="22" customFormat="1">
      <c r="A37" s="20">
        <v>1975</v>
      </c>
      <c r="B37" s="21">
        <f t="shared" si="0"/>
        <v>373.34539501427844</v>
      </c>
      <c r="C37" s="21">
        <f>'Raw Data (EAM)'!C37/'1 minus TOT (EAM)'!C78</f>
        <v>0</v>
      </c>
      <c r="D37" s="21">
        <f>'Raw Data (EAM)'!D37/'1 minus TOT (EAM)'!D78</f>
        <v>0</v>
      </c>
      <c r="E37" s="21">
        <f>'Raw Data (EAM)'!E37/'1 minus TOT (EAM)'!E78</f>
        <v>0</v>
      </c>
      <c r="F37" s="21">
        <f>'Raw Data (EAM)'!F37/'1 minus TOT (EAM)'!F78</f>
        <v>0</v>
      </c>
      <c r="G37" s="21">
        <f>'Raw Data (EAM)'!G37/'1 minus TOT (EAM)'!G78</f>
        <v>0</v>
      </c>
      <c r="H37" s="21">
        <f t="shared" si="1"/>
        <v>0</v>
      </c>
      <c r="I37" s="21">
        <f>'Raw Data (EAM)'!I37/'1 minus TOT (EAM)'!I78</f>
        <v>0</v>
      </c>
      <c r="J37" s="21">
        <f>'Raw Data (EAM)'!J37/'1 minus TOT (EAM)'!J78</f>
        <v>1.0004261288921543</v>
      </c>
      <c r="K37" s="21">
        <f>'Raw Data (EAM)'!K37/'1 minus TOT (EAM)'!K78</f>
        <v>0</v>
      </c>
      <c r="L37" s="21">
        <f>'Raw Data (EAM)'!L37/'1 minus TOT (EAM)'!L78</f>
        <v>1.0018138742994775</v>
      </c>
      <c r="M37" s="21">
        <f>'Raw Data (EAM)'!M37/'1 minus TOT (EAM)'!M78</f>
        <v>2.0033096354776316</v>
      </c>
      <c r="N37" s="21">
        <f>'Raw Data (EAM)'!N37/'1 minus TOT (EAM)'!N78</f>
        <v>3.00494451546371</v>
      </c>
      <c r="O37" s="21">
        <f>'Raw Data (EAM)'!O37/'1 minus TOT (EAM)'!O78</f>
        <v>3.0066470983965847</v>
      </c>
      <c r="P37" s="21">
        <f>'Raw Data (EAM)'!P37/'1 minus TOT (EAM)'!P78</f>
        <v>4.0142054036757271</v>
      </c>
      <c r="Q37" s="21">
        <f>'Raw Data (EAM)'!Q37/'1 minus TOT (EAM)'!Q78</f>
        <v>9.0529628442444796</v>
      </c>
      <c r="R37" s="21">
        <f>'Raw Data (EAM)'!R37/'1 minus TOT (EAM)'!R78</f>
        <v>23.220833253981226</v>
      </c>
      <c r="S37" s="21">
        <f>'Raw Data (EAM)'!S37/'1 minus TOT (EAM)'!S78</f>
        <v>29.439318194417762</v>
      </c>
      <c r="T37" s="21">
        <f>'Raw Data (EAM)'!T37/'1 minus TOT (EAM)'!T78</f>
        <v>40.972993955373397</v>
      </c>
      <c r="U37" s="21">
        <f>'Raw Data (EAM)'!U37/'1 minus TOT (EAM)'!U78</f>
        <v>62.244208562121379</v>
      </c>
      <c r="V37" s="21">
        <f>'Raw Data (EAM)'!V37/'1 minus TOT (EAM)'!V78</f>
        <v>65.526034052562736</v>
      </c>
      <c r="W37" s="21">
        <f>'Raw Data (EAM)'!W37/'1 minus TOT (EAM)'!W78</f>
        <v>45.587457897597268</v>
      </c>
      <c r="X37" s="21">
        <f>'Raw Data (EAM)'!X37/'1 minus TOT (EAM)'!X78</f>
        <v>50.788456646654673</v>
      </c>
      <c r="Y37" s="21">
        <f>'Raw Data (EAM)'!Y37/'1 minus TOT (EAM)'!Y78</f>
        <v>32.481782951120245</v>
      </c>
      <c r="Z37" s="21">
        <f>'Raw Data (EAM)'!Z37/'1 minus TOT (EAM)'!Z78</f>
        <v>0</v>
      </c>
      <c r="AA37" s="21">
        <f>'Raw Data (EAM)'!AA37/'1 minus TOT (EAM)'!AA78</f>
        <v>0</v>
      </c>
      <c r="AB37" s="21">
        <f>'Raw Data (EAM)'!AB37/'1 minus TOT (EAM)'!AB78</f>
        <v>0</v>
      </c>
      <c r="AC37" s="21"/>
    </row>
    <row r="38" spans="1:29" s="22" customFormat="1">
      <c r="A38" s="20">
        <v>1976</v>
      </c>
      <c r="B38" s="21">
        <f t="shared" si="0"/>
        <v>364.16826299600416</v>
      </c>
      <c r="C38" s="21">
        <f>'Raw Data (EAM)'!C38/'1 minus TOT (EAM)'!C79</f>
        <v>0</v>
      </c>
      <c r="D38" s="21">
        <f>'Raw Data (EAM)'!D38/'1 minus TOT (EAM)'!D79</f>
        <v>0</v>
      </c>
      <c r="E38" s="21">
        <f>'Raw Data (EAM)'!E38/'1 minus TOT (EAM)'!E79</f>
        <v>0</v>
      </c>
      <c r="F38" s="21">
        <f>'Raw Data (EAM)'!F38/'1 minus TOT (EAM)'!F79</f>
        <v>0</v>
      </c>
      <c r="G38" s="21">
        <f>'Raw Data (EAM)'!G38/'1 minus TOT (EAM)'!G79</f>
        <v>0</v>
      </c>
      <c r="H38" s="21">
        <f t="shared" si="1"/>
        <v>0</v>
      </c>
      <c r="I38" s="21">
        <f>'Raw Data (EAM)'!I38/'1 minus TOT (EAM)'!I79</f>
        <v>0</v>
      </c>
      <c r="J38" s="21">
        <f>'Raw Data (EAM)'!J38/'1 minus TOT (EAM)'!J79</f>
        <v>1.0004210036936474</v>
      </c>
      <c r="K38" s="21">
        <f>'Raw Data (EAM)'!K38/'1 minus TOT (EAM)'!K79</f>
        <v>1.0013475894537078</v>
      </c>
      <c r="L38" s="21">
        <f>'Raw Data (EAM)'!L38/'1 minus TOT (EAM)'!L79</f>
        <v>2.0034754828763495</v>
      </c>
      <c r="M38" s="21">
        <f>'Raw Data (EAM)'!M38/'1 minus TOT (EAM)'!M79</f>
        <v>2.0030979816796117</v>
      </c>
      <c r="N38" s="21">
        <f>'Raw Data (EAM)'!N38/'1 minus TOT (EAM)'!N79</f>
        <v>5.0079903948439863</v>
      </c>
      <c r="O38" s="21">
        <f>'Raw Data (EAM)'!O38/'1 minus TOT (EAM)'!O79</f>
        <v>1.0021118251874344</v>
      </c>
      <c r="P38" s="21">
        <f>'Raw Data (EAM)'!P38/'1 minus TOT (EAM)'!P79</f>
        <v>5.0172340168425107</v>
      </c>
      <c r="Q38" s="21">
        <f>'Raw Data (EAM)'!Q38/'1 minus TOT (EAM)'!Q79</f>
        <v>21.119378802361179</v>
      </c>
      <c r="R38" s="21">
        <f>'Raw Data (EAM)'!R38/'1 minus TOT (EAM)'!R79</f>
        <v>23.214422909817959</v>
      </c>
      <c r="S38" s="21">
        <f>'Raw Data (EAM)'!S38/'1 minus TOT (EAM)'!S79</f>
        <v>35.51534045399093</v>
      </c>
      <c r="T38" s="21">
        <f>'Raw Data (EAM)'!T38/'1 minus TOT (EAM)'!T79</f>
        <v>37.885126920430935</v>
      </c>
      <c r="U38" s="21">
        <f>'Raw Data (EAM)'!U38/'1 minus TOT (EAM)'!U79</f>
        <v>36.291121301389026</v>
      </c>
      <c r="V38" s="21">
        <f>'Raw Data (EAM)'!V38/'1 minus TOT (EAM)'!V79</f>
        <v>55.935412588760094</v>
      </c>
      <c r="W38" s="21">
        <f>'Raw Data (EAM)'!W38/'1 minus TOT (EAM)'!W79</f>
        <v>50.970547074044418</v>
      </c>
      <c r="X38" s="21">
        <f>'Raw Data (EAM)'!X38/'1 minus TOT (EAM)'!X79</f>
        <v>45.170151712113103</v>
      </c>
      <c r="Y38" s="21">
        <f>'Raw Data (EAM)'!Y38/'1 minus TOT (EAM)'!Y79</f>
        <v>41.031082938519255</v>
      </c>
      <c r="Z38" s="21">
        <f>'Raw Data (EAM)'!Z38/'1 minus TOT (EAM)'!Z79</f>
        <v>0</v>
      </c>
      <c r="AA38" s="21">
        <f>'Raw Data (EAM)'!AA38/'1 minus TOT (EAM)'!AA79</f>
        <v>0</v>
      </c>
      <c r="AB38" s="21">
        <f>'Raw Data (EAM)'!AB38/'1 minus TOT (EAM)'!AB79</f>
        <v>0</v>
      </c>
      <c r="AC38" s="21"/>
    </row>
    <row r="39" spans="1:29" s="22" customFormat="1">
      <c r="A39" s="20">
        <v>1977</v>
      </c>
      <c r="B39" s="21">
        <f t="shared" si="0"/>
        <v>423.17166002338973</v>
      </c>
      <c r="C39" s="21">
        <f>'Raw Data (EAM)'!C39/'1 minus TOT (EAM)'!C80</f>
        <v>0</v>
      </c>
      <c r="D39" s="21">
        <f>'Raw Data (EAM)'!D39/'1 minus TOT (EAM)'!D80</f>
        <v>0</v>
      </c>
      <c r="E39" s="21">
        <f>'Raw Data (EAM)'!E39/'1 minus TOT (EAM)'!E80</f>
        <v>0</v>
      </c>
      <c r="F39" s="21">
        <f>'Raw Data (EAM)'!F39/'1 minus TOT (EAM)'!F80</f>
        <v>0</v>
      </c>
      <c r="G39" s="21">
        <f>'Raw Data (EAM)'!G39/'1 minus TOT (EAM)'!G80</f>
        <v>0</v>
      </c>
      <c r="H39" s="21">
        <f t="shared" si="1"/>
        <v>0</v>
      </c>
      <c r="I39" s="21">
        <f>'Raw Data (EAM)'!I39/'1 minus TOT (EAM)'!I80</f>
        <v>0</v>
      </c>
      <c r="J39" s="21">
        <f>'Raw Data (EAM)'!J39/'1 minus TOT (EAM)'!J80</f>
        <v>0</v>
      </c>
      <c r="K39" s="21">
        <f>'Raw Data (EAM)'!K39/'1 minus TOT (EAM)'!K80</f>
        <v>0</v>
      </c>
      <c r="L39" s="21">
        <f>'Raw Data (EAM)'!L39/'1 minus TOT (EAM)'!L80</f>
        <v>2.0036050135170265</v>
      </c>
      <c r="M39" s="21">
        <f>'Raw Data (EAM)'!M39/'1 minus TOT (EAM)'!M80</f>
        <v>2.0031950638509333</v>
      </c>
      <c r="N39" s="21">
        <f>'Raw Data (EAM)'!N39/'1 minus TOT (EAM)'!N80</f>
        <v>3.0048146476587907</v>
      </c>
      <c r="O39" s="21">
        <f>'Raw Data (EAM)'!O39/'1 minus TOT (EAM)'!O80</f>
        <v>3.0063324026468492</v>
      </c>
      <c r="P39" s="21">
        <f>'Raw Data (EAM)'!P39/'1 minus TOT (EAM)'!P80</f>
        <v>10.033282544504999</v>
      </c>
      <c r="Q39" s="21">
        <f>'Raw Data (EAM)'!Q39/'1 minus TOT (EAM)'!Q80</f>
        <v>10.054797182933646</v>
      </c>
      <c r="R39" s="21">
        <f>'Raw Data (EAM)'!R39/'1 minus TOT (EAM)'!R80</f>
        <v>26.238149514114603</v>
      </c>
      <c r="S39" s="21">
        <f>'Raw Data (EAM)'!S39/'1 minus TOT (EAM)'!S80</f>
        <v>45.63847106980824</v>
      </c>
      <c r="T39" s="21">
        <f>'Raw Data (EAM)'!T39/'1 minus TOT (EAM)'!T80</f>
        <v>35.807706840235092</v>
      </c>
      <c r="U39" s="21">
        <f>'Raw Data (EAM)'!U39/'1 minus TOT (EAM)'!U80</f>
        <v>76.642377664058898</v>
      </c>
      <c r="V39" s="21">
        <f>'Raw Data (EAM)'!V39/'1 minus TOT (EAM)'!V80</f>
        <v>67.487737344767581</v>
      </c>
      <c r="W39" s="21">
        <f>'Raw Data (EAM)'!W39/'1 minus TOT (EAM)'!W80</f>
        <v>54.091387986509275</v>
      </c>
      <c r="X39" s="21">
        <f>'Raw Data (EAM)'!X39/'1 minus TOT (EAM)'!X80</f>
        <v>42.822356202991926</v>
      </c>
      <c r="Y39" s="21">
        <f>'Raw Data (EAM)'!Y39/'1 minus TOT (EAM)'!Y80</f>
        <v>44.337446545791828</v>
      </c>
      <c r="Z39" s="21">
        <f>'Raw Data (EAM)'!Z39/'1 minus TOT (EAM)'!Z80</f>
        <v>0</v>
      </c>
      <c r="AA39" s="21">
        <f>'Raw Data (EAM)'!AA39/'1 minus TOT (EAM)'!AA80</f>
        <v>0</v>
      </c>
      <c r="AB39" s="21">
        <f>'Raw Data (EAM)'!AB39/'1 minus TOT (EAM)'!AB80</f>
        <v>0</v>
      </c>
      <c r="AC39" s="21"/>
    </row>
    <row r="40" spans="1:29" s="22" customFormat="1">
      <c r="A40" s="20">
        <v>1978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2" customFormat="1">
      <c r="A41" s="20">
        <v>1979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2" customFormat="1">
      <c r="A42" s="20">
        <v>1980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2" customFormat="1">
      <c r="A43" s="20">
        <v>1981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2" customFormat="1">
      <c r="A44" s="20">
        <v>1982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2" customFormat="1">
      <c r="A45" s="20">
        <v>1983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2" customFormat="1">
      <c r="A46" s="20">
        <v>1984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2" customFormat="1">
      <c r="A47" s="20">
        <v>1985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2" customFormat="1">
      <c r="A48" s="20">
        <v>1986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2" customFormat="1">
      <c r="A49" s="20">
        <v>1987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2" customFormat="1">
      <c r="A50" s="20">
        <v>1988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2" customFormat="1">
      <c r="A51" s="20">
        <v>1989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2" customFormat="1">
      <c r="A52" s="20">
        <v>1990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2" customFormat="1">
      <c r="A53" s="20">
        <v>1991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>
      <c r="A54" s="19">
        <v>1992</v>
      </c>
      <c r="B54" s="21">
        <f t="shared" ref="B54:B68" si="2">SUM(H54:AC54)</f>
        <v>411.36391291629025</v>
      </c>
      <c r="C54" s="21">
        <f>'Raw Data (EAM)'!C54/'1 minus TOT (EAM)'!C95</f>
        <v>0</v>
      </c>
      <c r="D54" s="21">
        <f>'Raw Data (EAM)'!D54/'1 minus TOT (EAM)'!D95</f>
        <v>0</v>
      </c>
      <c r="E54" s="21">
        <f>'Raw Data (EAM)'!E54/'1 minus TOT (EAM)'!E95</f>
        <v>0</v>
      </c>
      <c r="F54" s="21">
        <f>'Raw Data (EAM)'!F54/'1 minus TOT (EAM)'!F95</f>
        <v>0</v>
      </c>
      <c r="G54" s="21">
        <f>'Raw Data (EAM)'!G54/'1 minus TOT (EAM)'!G95</f>
        <v>0</v>
      </c>
      <c r="H54" s="21">
        <f t="shared" ref="H54:H68" si="3">SUM(C54:G54)</f>
        <v>0</v>
      </c>
      <c r="I54" s="21">
        <f>'Raw Data (EAM)'!I54/'1 minus TOT (EAM)'!I95</f>
        <v>0</v>
      </c>
      <c r="J54" s="21">
        <f>'Raw Data (EAM)'!J54/'1 minus TOT (EAM)'!J95</f>
        <v>0</v>
      </c>
      <c r="K54" s="21">
        <f>'Raw Data (EAM)'!K54/'1 minus TOT (EAM)'!K95</f>
        <v>0</v>
      </c>
      <c r="L54" s="21">
        <f>'Raw Data (EAM)'!L54/'1 minus TOT (EAM)'!L95</f>
        <v>0</v>
      </c>
      <c r="M54" s="21">
        <f>'Raw Data (EAM)'!M54/'1 minus TOT (EAM)'!M95</f>
        <v>0</v>
      </c>
      <c r="N54" s="21">
        <f>'Raw Data (EAM)'!N54/'1 minus TOT (EAM)'!N95</f>
        <v>3.0058030538272189</v>
      </c>
      <c r="O54" s="21">
        <f>'Raw Data (EAM)'!O54/'1 minus TOT (EAM)'!O95</f>
        <v>4.0100445120408859</v>
      </c>
      <c r="P54" s="21">
        <f>'Raw Data (EAM)'!P54/'1 minus TOT (EAM)'!P95</f>
        <v>9.027703563214919</v>
      </c>
      <c r="Q54" s="21">
        <f>'Raw Data (EAM)'!Q54/'1 minus TOT (EAM)'!Q95</f>
        <v>21.09200942213916</v>
      </c>
      <c r="R54" s="21">
        <f>'Raw Data (EAM)'!R54/'1 minus TOT (EAM)'!R95</f>
        <v>16.104438063431584</v>
      </c>
      <c r="S54" s="21">
        <f>'Raw Data (EAM)'!S54/'1 minus TOT (EAM)'!S95</f>
        <v>26.286750851167131</v>
      </c>
      <c r="T54" s="21">
        <f>'Raw Data (EAM)'!T54/'1 minus TOT (EAM)'!T95</f>
        <v>34.588736965476485</v>
      </c>
      <c r="U54" s="21">
        <f>'Raw Data (EAM)'!U54/'1 minus TOT (EAM)'!U95</f>
        <v>48.28510748124431</v>
      </c>
      <c r="V54" s="21">
        <f>'Raw Data (EAM)'!V54/'1 minus TOT (EAM)'!V95</f>
        <v>72.997708643477452</v>
      </c>
      <c r="W54" s="21">
        <f>'Raw Data (EAM)'!W54/'1 minus TOT (EAM)'!W95</f>
        <v>60.678896653241246</v>
      </c>
      <c r="X54" s="21">
        <f>'Raw Data (EAM)'!X54/'1 minus TOT (EAM)'!X95</f>
        <v>42.235286022036178</v>
      </c>
      <c r="Y54" s="21">
        <f>'Raw Data (EAM)'!Y54/'1 minus TOT (EAM)'!Y95</f>
        <v>37.016200013977915</v>
      </c>
      <c r="Z54" s="21">
        <f>'Raw Data (EAM)'!Z54/'1 minus TOT (EAM)'!Z95</f>
        <v>27.128548174814366</v>
      </c>
      <c r="AA54" s="21">
        <f>'Raw Data (EAM)'!AA54/'1 minus TOT (EAM)'!AA95</f>
        <v>8.9066794962014058</v>
      </c>
      <c r="AB54" s="21">
        <f>'Raw Data (EAM)'!AB54/'1 minus TOT (EAM)'!AB95</f>
        <v>0</v>
      </c>
      <c r="AC54">
        <v>0</v>
      </c>
    </row>
    <row r="55" spans="1:29">
      <c r="A55" s="19">
        <v>1993</v>
      </c>
      <c r="B55" s="21">
        <f t="shared" si="2"/>
        <v>424.03683567654133</v>
      </c>
      <c r="C55" s="21">
        <f>'Raw Data (EAM)'!C55/'1 minus TOT (EAM)'!C96</f>
        <v>0</v>
      </c>
      <c r="D55" s="21">
        <f>'Raw Data (EAM)'!D55/'1 minus TOT (EAM)'!D96</f>
        <v>0</v>
      </c>
      <c r="E55" s="21">
        <f>'Raw Data (EAM)'!E55/'1 minus TOT (EAM)'!E96</f>
        <v>0</v>
      </c>
      <c r="F55" s="21">
        <f>'Raw Data (EAM)'!F55/'1 minus TOT (EAM)'!F96</f>
        <v>0</v>
      </c>
      <c r="G55" s="21">
        <f>'Raw Data (EAM)'!G55/'1 minus TOT (EAM)'!G96</f>
        <v>0</v>
      </c>
      <c r="H55" s="21">
        <f t="shared" si="3"/>
        <v>0</v>
      </c>
      <c r="I55" s="21">
        <f>'Raw Data (EAM)'!I55/'1 minus TOT (EAM)'!I96</f>
        <v>0</v>
      </c>
      <c r="J55" s="21">
        <f>'Raw Data (EAM)'!J55/'1 minus TOT (EAM)'!J96</f>
        <v>0</v>
      </c>
      <c r="K55" s="21">
        <f>'Raw Data (EAM)'!K55/'1 minus TOT (EAM)'!K96</f>
        <v>1.00107697235883</v>
      </c>
      <c r="L55" s="21">
        <f>'Raw Data (EAM)'!L55/'1 minus TOT (EAM)'!L96</f>
        <v>0</v>
      </c>
      <c r="M55" s="21">
        <f>'Raw Data (EAM)'!M55/'1 minus TOT (EAM)'!M96</f>
        <v>0</v>
      </c>
      <c r="N55" s="21">
        <f>'Raw Data (EAM)'!N55/'1 minus TOT (EAM)'!N96</f>
        <v>2.0041100139809362</v>
      </c>
      <c r="O55" s="21">
        <f>'Raw Data (EAM)'!O55/'1 minus TOT (EAM)'!O96</f>
        <v>5.0126307112050901</v>
      </c>
      <c r="P55" s="21">
        <f>'Raw Data (EAM)'!P55/'1 minus TOT (EAM)'!P96</f>
        <v>8.0255927288245861</v>
      </c>
      <c r="Q55" s="21">
        <f>'Raw Data (EAM)'!Q55/'1 minus TOT (EAM)'!Q96</f>
        <v>11.047734779317574</v>
      </c>
      <c r="R55" s="21">
        <f>'Raw Data (EAM)'!R55/'1 minus TOT (EAM)'!R96</f>
        <v>24.161074609935241</v>
      </c>
      <c r="S55" s="21">
        <f>'Raw Data (EAM)'!S55/'1 minus TOT (EAM)'!S96</f>
        <v>34.368983752654827</v>
      </c>
      <c r="T55" s="21">
        <f>'Raw Data (EAM)'!T55/'1 minus TOT (EAM)'!T96</f>
        <v>40.709869643857445</v>
      </c>
      <c r="U55" s="21">
        <f>'Raw Data (EAM)'!U55/'1 minus TOT (EAM)'!U96</f>
        <v>53.444788235685536</v>
      </c>
      <c r="V55" s="21">
        <f>'Raw Data (EAM)'!V55/'1 minus TOT (EAM)'!V96</f>
        <v>66.697867097370775</v>
      </c>
      <c r="W55" s="21">
        <f>'Raw Data (EAM)'!W55/'1 minus TOT (EAM)'!W96</f>
        <v>59.727406391787916</v>
      </c>
      <c r="X55" s="21">
        <f>'Raw Data (EAM)'!X55/'1 minus TOT (EAM)'!X96</f>
        <v>52.182041018278561</v>
      </c>
      <c r="Y55" s="21">
        <f>'Raw Data (EAM)'!Y55/'1 minus TOT (EAM)'!Y96</f>
        <v>41.485070854108457</v>
      </c>
      <c r="Z55" s="21">
        <f>'Raw Data (EAM)'!Z55/'1 minus TOT (EAM)'!Z96</f>
        <v>16.72672795928419</v>
      </c>
      <c r="AA55" s="21">
        <f>'Raw Data (EAM)'!AA55/'1 minus TOT (EAM)'!AA96</f>
        <v>5.9084136422664209</v>
      </c>
      <c r="AB55" s="21">
        <f>'Raw Data (EAM)'!AB55/'1 minus TOT (EAM)'!AB96</f>
        <v>1.533447265625</v>
      </c>
      <c r="AC55">
        <v>0</v>
      </c>
    </row>
    <row r="56" spans="1:29">
      <c r="A56" s="19">
        <v>1994</v>
      </c>
      <c r="B56" s="21">
        <f t="shared" si="2"/>
        <v>386.72961070758561</v>
      </c>
      <c r="C56" s="21">
        <f>'Raw Data (EAM)'!C56/'1 minus TOT (EAM)'!C97</f>
        <v>0</v>
      </c>
      <c r="D56" s="21">
        <f>'Raw Data (EAM)'!D56/'1 minus TOT (EAM)'!D97</f>
        <v>0</v>
      </c>
      <c r="E56" s="21">
        <f>'Raw Data (EAM)'!E56/'1 minus TOT (EAM)'!E97</f>
        <v>0</v>
      </c>
      <c r="F56" s="21">
        <f>'Raw Data (EAM)'!F56/'1 minus TOT (EAM)'!F97</f>
        <v>0</v>
      </c>
      <c r="G56" s="21">
        <f>'Raw Data (EAM)'!G56/'1 minus TOT (EAM)'!G97</f>
        <v>0</v>
      </c>
      <c r="H56" s="21">
        <f t="shared" si="3"/>
        <v>0</v>
      </c>
      <c r="I56" s="21">
        <f>'Raw Data (EAM)'!I56/'1 minus TOT (EAM)'!I97</f>
        <v>0</v>
      </c>
      <c r="J56" s="21">
        <f>'Raw Data (EAM)'!J56/'1 minus TOT (EAM)'!J97</f>
        <v>0</v>
      </c>
      <c r="K56" s="21">
        <f>'Raw Data (EAM)'!K56/'1 minus TOT (EAM)'!K97</f>
        <v>1.0010820297411995</v>
      </c>
      <c r="L56" s="21">
        <f>'Raw Data (EAM)'!L56/'1 minus TOT (EAM)'!L97</f>
        <v>0</v>
      </c>
      <c r="M56" s="21">
        <f>'Raw Data (EAM)'!M56/'1 minus TOT (EAM)'!M97</f>
        <v>1.0015402818294963</v>
      </c>
      <c r="N56" s="21">
        <f>'Raw Data (EAM)'!N56/'1 minus TOT (EAM)'!N97</f>
        <v>1.0020581166765055</v>
      </c>
      <c r="O56" s="21">
        <f>'Raw Data (EAM)'!O56/'1 minus TOT (EAM)'!O97</f>
        <v>5.0127656419303603</v>
      </c>
      <c r="P56" s="21">
        <f>'Raw Data (EAM)'!P56/'1 minus TOT (EAM)'!P97</f>
        <v>7.0228029466874808</v>
      </c>
      <c r="Q56" s="21">
        <f>'Raw Data (EAM)'!Q56/'1 minus TOT (EAM)'!Q97</f>
        <v>15.065370835042772</v>
      </c>
      <c r="R56" s="21">
        <f>'Raw Data (EAM)'!R56/'1 minus TOT (EAM)'!R97</f>
        <v>23.154846909772949</v>
      </c>
      <c r="S56" s="21">
        <f>'Raw Data (EAM)'!S56/'1 minus TOT (EAM)'!S97</f>
        <v>27.284821583258161</v>
      </c>
      <c r="T56" s="21">
        <f>'Raw Data (EAM)'!T56/'1 minus TOT (EAM)'!T97</f>
        <v>32.562531257814456</v>
      </c>
      <c r="U56" s="21">
        <f>'Raw Data (EAM)'!U56/'1 minus TOT (EAM)'!U97</f>
        <v>48.273067295153481</v>
      </c>
      <c r="V56" s="21">
        <f>'Raw Data (EAM)'!V56/'1 minus TOT (EAM)'!V97</f>
        <v>49.987457774181436</v>
      </c>
      <c r="W56" s="21">
        <f>'Raw Data (EAM)'!W56/'1 minus TOT (EAM)'!W97</f>
        <v>67.030786372673532</v>
      </c>
      <c r="X56" s="21">
        <f>'Raw Data (EAM)'!X56/'1 minus TOT (EAM)'!X97</f>
        <v>53.166326171187038</v>
      </c>
      <c r="Y56" s="21">
        <f>'Raw Data (EAM)'!Y56/'1 minus TOT (EAM)'!Y97</f>
        <v>35.469640741320333</v>
      </c>
      <c r="Z56" s="21">
        <f>'Raw Data (EAM)'!Z56/'1 minus TOT (EAM)'!Z97</f>
        <v>15.347217868106778</v>
      </c>
      <c r="AA56" s="21">
        <f>'Raw Data (EAM)'!AA56/'1 minus TOT (EAM)'!AA97</f>
        <v>4.347294882209586</v>
      </c>
      <c r="AB56" s="21">
        <f>'Raw Data (EAM)'!AB56/'1 minus TOT (EAM)'!AB97</f>
        <v>0</v>
      </c>
      <c r="AC56">
        <v>0</v>
      </c>
    </row>
    <row r="57" spans="1:29">
      <c r="A57" s="19">
        <v>1995</v>
      </c>
      <c r="B57" s="21">
        <f t="shared" si="2"/>
        <v>401.80850655953805</v>
      </c>
      <c r="C57" s="21">
        <f>'Raw Data (EAM)'!C57/'1 minus TOT (EAM)'!C98</f>
        <v>0</v>
      </c>
      <c r="D57" s="21">
        <f>'Raw Data (EAM)'!D57/'1 minus TOT (EAM)'!D98</f>
        <v>0</v>
      </c>
      <c r="E57" s="21">
        <f>'Raw Data (EAM)'!E57/'1 minus TOT (EAM)'!E98</f>
        <v>0</v>
      </c>
      <c r="F57" s="21">
        <f>'Raw Data (EAM)'!F57/'1 minus TOT (EAM)'!F98</f>
        <v>0</v>
      </c>
      <c r="G57" s="21">
        <f>'Raw Data (EAM)'!G57/'1 minus TOT (EAM)'!G98</f>
        <v>0</v>
      </c>
      <c r="H57" s="21">
        <f t="shared" si="3"/>
        <v>0</v>
      </c>
      <c r="I57" s="21">
        <f>'Raw Data (EAM)'!I57/'1 minus TOT (EAM)'!I98</f>
        <v>0</v>
      </c>
      <c r="J57" s="21">
        <f>'Raw Data (EAM)'!J57/'1 minus TOT (EAM)'!J98</f>
        <v>0</v>
      </c>
      <c r="K57" s="21">
        <f>'Raw Data (EAM)'!K57/'1 minus TOT (EAM)'!K98</f>
        <v>0</v>
      </c>
      <c r="L57" s="21">
        <f>'Raw Data (EAM)'!L57/'1 minus TOT (EAM)'!L98</f>
        <v>1.0014056770273398</v>
      </c>
      <c r="M57" s="21">
        <f>'Raw Data (EAM)'!M57/'1 minus TOT (EAM)'!M98</f>
        <v>1.0015230416821397</v>
      </c>
      <c r="N57" s="21">
        <f>'Raw Data (EAM)'!N57/'1 minus TOT (EAM)'!N98</f>
        <v>0</v>
      </c>
      <c r="O57" s="21">
        <f>'Raw Data (EAM)'!O57/'1 minus TOT (EAM)'!O98</f>
        <v>3.0076265279399674</v>
      </c>
      <c r="P57" s="21">
        <f>'Raw Data (EAM)'!P57/'1 minus TOT (EAM)'!P98</f>
        <v>5.0163831374312506</v>
      </c>
      <c r="Q57" s="21">
        <f>'Raw Data (EAM)'!Q57/'1 minus TOT (EAM)'!Q98</f>
        <v>15.066054905571887</v>
      </c>
      <c r="R57" s="21">
        <f>'Raw Data (EAM)'!R57/'1 minus TOT (EAM)'!R98</f>
        <v>19.126410933147621</v>
      </c>
      <c r="S57" s="21">
        <f>'Raw Data (EAM)'!S57/'1 minus TOT (EAM)'!S98</f>
        <v>35.364162991201631</v>
      </c>
      <c r="T57" s="21">
        <f>'Raw Data (EAM)'!T57/'1 minus TOT (EAM)'!T98</f>
        <v>25.426343444092879</v>
      </c>
      <c r="U57" s="21">
        <f>'Raw Data (EAM)'!U57/'1 minus TOT (EAM)'!U98</f>
        <v>56.453742188104705</v>
      </c>
      <c r="V57" s="21">
        <f>'Raw Data (EAM)'!V57/'1 minus TOT (EAM)'!V98</f>
        <v>46.842259947645395</v>
      </c>
      <c r="W57" s="21">
        <f>'Raw Data (EAM)'!W57/'1 minus TOT (EAM)'!W98</f>
        <v>74.444653176643754</v>
      </c>
      <c r="X57" s="21">
        <f>'Raw Data (EAM)'!X57/'1 minus TOT (EAM)'!X98</f>
        <v>47.553578511800659</v>
      </c>
      <c r="Y57" s="21">
        <f>'Raw Data (EAM)'!Y57/'1 minus TOT (EAM)'!Y98</f>
        <v>50.841453910433117</v>
      </c>
      <c r="Z57" s="21">
        <f>'Raw Data (EAM)'!Z57/'1 minus TOT (EAM)'!Z98</f>
        <v>19.108538132763456</v>
      </c>
      <c r="AA57" s="21">
        <f>'Raw Data (EAM)'!AA57/'1 minus TOT (EAM)'!AA98</f>
        <v>0</v>
      </c>
      <c r="AB57" s="21">
        <f>'Raw Data (EAM)'!AB57/'1 minus TOT (EAM)'!AB98</f>
        <v>1.5543700340522135</v>
      </c>
      <c r="AC57">
        <v>0</v>
      </c>
    </row>
    <row r="58" spans="1:29">
      <c r="A58" s="19">
        <v>1996</v>
      </c>
      <c r="B58" s="21">
        <f t="shared" si="2"/>
        <v>375.82532106476106</v>
      </c>
      <c r="C58" s="21">
        <f>'Raw Data (EAM)'!C58/'1 minus TOT (EAM)'!C99</f>
        <v>0</v>
      </c>
      <c r="D58" s="21">
        <f>'Raw Data (EAM)'!D58/'1 minus TOT (EAM)'!D99</f>
        <v>0</v>
      </c>
      <c r="E58" s="21">
        <f>'Raw Data (EAM)'!E58/'1 minus TOT (EAM)'!E99</f>
        <v>0</v>
      </c>
      <c r="F58" s="21">
        <f>'Raw Data (EAM)'!F58/'1 minus TOT (EAM)'!F99</f>
        <v>0</v>
      </c>
      <c r="G58" s="21">
        <f>'Raw Data (EAM)'!G58/'1 minus TOT (EAM)'!G99</f>
        <v>0</v>
      </c>
      <c r="H58" s="21">
        <f t="shared" si="3"/>
        <v>0</v>
      </c>
      <c r="I58" s="21">
        <f>'Raw Data (EAM)'!I58/'1 minus TOT (EAM)'!I99</f>
        <v>0</v>
      </c>
      <c r="J58" s="21">
        <f>'Raw Data (EAM)'!J58/'1 minus TOT (EAM)'!J99</f>
        <v>0</v>
      </c>
      <c r="K58" s="21">
        <f>'Raw Data (EAM)'!K58/'1 minus TOT (EAM)'!K99</f>
        <v>0</v>
      </c>
      <c r="L58" s="21">
        <f>'Raw Data (EAM)'!L58/'1 minus TOT (EAM)'!L99</f>
        <v>1.0013362713740712</v>
      </c>
      <c r="M58" s="21">
        <f>'Raw Data (EAM)'!M58/'1 minus TOT (EAM)'!M99</f>
        <v>1.001366749177387</v>
      </c>
      <c r="N58" s="21">
        <f>'Raw Data (EAM)'!N58/'1 minus TOT (EAM)'!N99</f>
        <v>2.0035172689118408</v>
      </c>
      <c r="O58" s="21">
        <f>'Raw Data (EAM)'!O58/'1 minus TOT (EAM)'!O99</f>
        <v>7.0157792557811014</v>
      </c>
      <c r="P58" s="21">
        <f>'Raw Data (EAM)'!P58/'1 minus TOT (EAM)'!P99</f>
        <v>7.0211341013769513</v>
      </c>
      <c r="Q58" s="21">
        <f>'Raw Data (EAM)'!Q58/'1 minus TOT (EAM)'!Q99</f>
        <v>15.063454251761012</v>
      </c>
      <c r="R58" s="21">
        <f>'Raw Data (EAM)'!R58/'1 minus TOT (EAM)'!R99</f>
        <v>13.084563068011414</v>
      </c>
      <c r="S58" s="21">
        <f>'Raw Data (EAM)'!S58/'1 minus TOT (EAM)'!S99</f>
        <v>24.244374500869075</v>
      </c>
      <c r="T58" s="21">
        <f>'Raw Data (EAM)'!T58/'1 minus TOT (EAM)'!T99</f>
        <v>36.606452860399145</v>
      </c>
      <c r="U58" s="21">
        <f>'Raw Data (EAM)'!U58/'1 minus TOT (EAM)'!U99</f>
        <v>44.113039001509485</v>
      </c>
      <c r="V58" s="21">
        <f>'Raw Data (EAM)'!V58/'1 minus TOT (EAM)'!V99</f>
        <v>58.273055477301355</v>
      </c>
      <c r="W58" s="21">
        <f>'Raw Data (EAM)'!W58/'1 minus TOT (EAM)'!W99</f>
        <v>52.049631595314608</v>
      </c>
      <c r="X58" s="21">
        <f>'Raw Data (EAM)'!X58/'1 minus TOT (EAM)'!X99</f>
        <v>54.106843106819191</v>
      </c>
      <c r="Y58" s="21">
        <f>'Raw Data (EAM)'!Y58/'1 minus TOT (EAM)'!Y99</f>
        <v>33.048606669076953</v>
      </c>
      <c r="Z58" s="21">
        <f>'Raw Data (EAM)'!Z58/'1 minus TOT (EAM)'!Z99</f>
        <v>22.906898473675184</v>
      </c>
      <c r="AA58" s="21">
        <f>'Raw Data (EAM)'!AA58/'1 minus TOT (EAM)'!AA99</f>
        <v>2.7681636991761893</v>
      </c>
      <c r="AB58" s="21">
        <f>'Raw Data (EAM)'!AB58/'1 minus TOT (EAM)'!AB99</f>
        <v>1.5171047142261158</v>
      </c>
      <c r="AC58">
        <v>0</v>
      </c>
    </row>
    <row r="59" spans="1:29">
      <c r="A59" s="19">
        <v>1997</v>
      </c>
      <c r="B59" s="21">
        <f t="shared" si="2"/>
        <v>374.54605928021539</v>
      </c>
      <c r="C59" s="21">
        <f>'Raw Data (EAM)'!C59/'1 minus TOT (EAM)'!C100</f>
        <v>0</v>
      </c>
      <c r="D59" s="21">
        <f>'Raw Data (EAM)'!D59/'1 minus TOT (EAM)'!D100</f>
        <v>0</v>
      </c>
      <c r="E59" s="21">
        <f>'Raw Data (EAM)'!E59/'1 minus TOT (EAM)'!E100</f>
        <v>0</v>
      </c>
      <c r="F59" s="21">
        <f>'Raw Data (EAM)'!F59/'1 minus TOT (EAM)'!F100</f>
        <v>0</v>
      </c>
      <c r="G59" s="21">
        <f>'Raw Data (EAM)'!G59/'1 minus TOT (EAM)'!G100</f>
        <v>0</v>
      </c>
      <c r="H59" s="21">
        <f t="shared" si="3"/>
        <v>0</v>
      </c>
      <c r="I59" s="21">
        <f>'Raw Data (EAM)'!I59/'1 minus TOT (EAM)'!I100</f>
        <v>0</v>
      </c>
      <c r="J59" s="21">
        <f>'Raw Data (EAM)'!J59/'1 minus TOT (EAM)'!J100</f>
        <v>0</v>
      </c>
      <c r="K59" s="21">
        <f>'Raw Data (EAM)'!K59/'1 minus TOT (EAM)'!K100</f>
        <v>0</v>
      </c>
      <c r="L59" s="21">
        <f>'Raw Data (EAM)'!L59/'1 minus TOT (EAM)'!L100</f>
        <v>0</v>
      </c>
      <c r="M59" s="21">
        <f>'Raw Data (EAM)'!M59/'1 minus TOT (EAM)'!M100</f>
        <v>1.0012815130808617</v>
      </c>
      <c r="N59" s="21">
        <f>'Raw Data (EAM)'!N59/'1 minus TOT (EAM)'!N100</f>
        <v>2.0031128270345184</v>
      </c>
      <c r="O59" s="21">
        <f>'Raw Data (EAM)'!O59/'1 minus TOT (EAM)'!O100</f>
        <v>3.005941328739024</v>
      </c>
      <c r="P59" s="21">
        <f>'Raw Data (EAM)'!P59/'1 minus TOT (EAM)'!P100</f>
        <v>7.0195465408104702</v>
      </c>
      <c r="Q59" s="21">
        <f>'Raw Data (EAM)'!Q59/'1 minus TOT (EAM)'!Q100</f>
        <v>13.052951600547065</v>
      </c>
      <c r="R59" s="21">
        <f>'Raw Data (EAM)'!R59/'1 minus TOT (EAM)'!R100</f>
        <v>20.122754514989055</v>
      </c>
      <c r="S59" s="21">
        <f>'Raw Data (EAM)'!S59/'1 minus TOT (EAM)'!S100</f>
        <v>24.236106267301</v>
      </c>
      <c r="T59" s="21">
        <f>'Raw Data (EAM)'!T59/'1 minus TOT (EAM)'!T100</f>
        <v>30.484601293916668</v>
      </c>
      <c r="U59" s="21">
        <f>'Raw Data (EAM)'!U59/'1 minus TOT (EAM)'!U100</f>
        <v>41.020716970852064</v>
      </c>
      <c r="V59" s="21">
        <f>'Raw Data (EAM)'!V59/'1 minus TOT (EAM)'!V100</f>
        <v>71.76682638988062</v>
      </c>
      <c r="W59" s="21">
        <f>'Raw Data (EAM)'!W59/'1 minus TOT (EAM)'!W100</f>
        <v>47.749859285023597</v>
      </c>
      <c r="X59" s="21">
        <f>'Raw Data (EAM)'!X59/'1 minus TOT (EAM)'!X100</f>
        <v>60.632091217343948</v>
      </c>
      <c r="Y59" s="21">
        <f>'Raw Data (EAM)'!Y59/'1 minus TOT (EAM)'!Y100</f>
        <v>31.830198508307497</v>
      </c>
      <c r="Z59" s="21">
        <f>'Raw Data (EAM)'!Z59/'1 minus TOT (EAM)'!Z100</f>
        <v>16.525287103039371</v>
      </c>
      <c r="AA59" s="21">
        <f>'Raw Data (EAM)'!AA59/'1 minus TOT (EAM)'!AA100</f>
        <v>4.0947839193496582</v>
      </c>
      <c r="AB59" s="21">
        <f>'Raw Data (EAM)'!AB59/'1 minus TOT (EAM)'!AB100</f>
        <v>0</v>
      </c>
      <c r="AC59">
        <v>0</v>
      </c>
    </row>
    <row r="60" spans="1:29">
      <c r="A60" s="19">
        <f>A59+1</f>
        <v>1998</v>
      </c>
      <c r="B60" s="21">
        <f t="shared" si="2"/>
        <v>374.59395725248697</v>
      </c>
      <c r="C60" s="21">
        <f>'Raw Data (EAM)'!C60/'1 minus TOT (EAM)'!C101</f>
        <v>0</v>
      </c>
      <c r="D60" s="21">
        <f>'Raw Data (EAM)'!D60/'1 minus TOT (EAM)'!D101</f>
        <v>0</v>
      </c>
      <c r="E60" s="21">
        <f>'Raw Data (EAM)'!E60/'1 minus TOT (EAM)'!E101</f>
        <v>0</v>
      </c>
      <c r="F60" s="21">
        <f>'Raw Data (EAM)'!F60/'1 minus TOT (EAM)'!F101</f>
        <v>0</v>
      </c>
      <c r="G60" s="21">
        <f>'Raw Data (EAM)'!G60/'1 minus TOT (EAM)'!G101</f>
        <v>0</v>
      </c>
      <c r="H60" s="21">
        <f t="shared" si="3"/>
        <v>0</v>
      </c>
      <c r="I60" s="21">
        <f>'Raw Data (EAM)'!I60/'1 minus TOT (EAM)'!I101</f>
        <v>0</v>
      </c>
      <c r="J60" s="21">
        <f>'Raw Data (EAM)'!J60/'1 minus TOT (EAM)'!J101</f>
        <v>0</v>
      </c>
      <c r="K60" s="21">
        <f>'Raw Data (EAM)'!K60/'1 minus TOT (EAM)'!K101</f>
        <v>0</v>
      </c>
      <c r="L60" s="21">
        <f>'Raw Data (EAM)'!L60/'1 minus TOT (EAM)'!L101</f>
        <v>0</v>
      </c>
      <c r="M60" s="21">
        <f>'Raw Data (EAM)'!M60/'1 minus TOT (EAM)'!M101</f>
        <v>0</v>
      </c>
      <c r="N60" s="21">
        <f>'Raw Data (EAM)'!N60/'1 minus TOT (EAM)'!N101</f>
        <v>1.0013944874093308</v>
      </c>
      <c r="O60" s="21">
        <f>'Raw Data (EAM)'!O60/'1 minus TOT (EAM)'!O101</f>
        <v>1.0019135403362036</v>
      </c>
      <c r="P60" s="21">
        <f>'Raw Data (EAM)'!P60/'1 minus TOT (EAM)'!P101</f>
        <v>8.0222258189204521</v>
      </c>
      <c r="Q60" s="21">
        <f>'Raw Data (EAM)'!Q60/'1 minus TOT (EAM)'!Q101</f>
        <v>11.043987390874305</v>
      </c>
      <c r="R60" s="21">
        <f>'Raw Data (EAM)'!R60/'1 minus TOT (EAM)'!R101</f>
        <v>11.064377214604953</v>
      </c>
      <c r="S60" s="21">
        <f>'Raw Data (EAM)'!S60/'1 minus TOT (EAM)'!S101</f>
        <v>23.217343088488903</v>
      </c>
      <c r="T60" s="21">
        <f>'Raw Data (EAM)'!T60/'1 minus TOT (EAM)'!T101</f>
        <v>29.448320074922169</v>
      </c>
      <c r="U60" s="21">
        <f>'Raw Data (EAM)'!U60/'1 minus TOT (EAM)'!U101</f>
        <v>43.038252394892986</v>
      </c>
      <c r="V60" s="21">
        <f>'Raw Data (EAM)'!V60/'1 minus TOT (EAM)'!V101</f>
        <v>46.758996612787499</v>
      </c>
      <c r="W60" s="21">
        <f>'Raw Data (EAM)'!W60/'1 minus TOT (EAM)'!W101</f>
        <v>65.773851197377681</v>
      </c>
      <c r="X60" s="21">
        <f>'Raw Data (EAM)'!X60/'1 minus TOT (EAM)'!X101</f>
        <v>67.230743413324376</v>
      </c>
      <c r="Y60" s="21">
        <f>'Raw Data (EAM)'!Y60/'1 minus TOT (EAM)'!Y101</f>
        <v>34.223807197685531</v>
      </c>
      <c r="Z60" s="21">
        <f>'Raw Data (EAM)'!Z60/'1 minus TOT (EAM)'!Z101</f>
        <v>24.262035241976928</v>
      </c>
      <c r="AA60" s="21">
        <f>'Raw Data (EAM)'!AA60/'1 minus TOT (EAM)'!AA101</f>
        <v>7.0403992143122576</v>
      </c>
      <c r="AB60" s="21">
        <f>'Raw Data (EAM)'!AB60/'1 minus TOT (EAM)'!AB101</f>
        <v>1.4663103645733919</v>
      </c>
    </row>
    <row r="61" spans="1:29">
      <c r="A61" s="19">
        <f t="shared" ref="A61:A70" si="4">A60+1</f>
        <v>1999</v>
      </c>
      <c r="B61" s="21">
        <f t="shared" si="2"/>
        <v>381.75537726568155</v>
      </c>
      <c r="C61" s="21">
        <f>'Raw Data (EAM)'!C61/'1 minus TOT (EAM)'!C102</f>
        <v>0</v>
      </c>
      <c r="D61" s="21">
        <f>'Raw Data (EAM)'!D61/'1 minus TOT (EAM)'!D102</f>
        <v>0</v>
      </c>
      <c r="E61" s="21">
        <f>'Raw Data (EAM)'!E61/'1 minus TOT (EAM)'!E102</f>
        <v>0</v>
      </c>
      <c r="F61" s="21">
        <f>'Raw Data (EAM)'!F61/'1 minus TOT (EAM)'!F102</f>
        <v>0</v>
      </c>
      <c r="G61" s="21">
        <f>'Raw Data (EAM)'!G61/'1 minus TOT (EAM)'!G102</f>
        <v>0</v>
      </c>
      <c r="H61" s="21">
        <f t="shared" si="3"/>
        <v>0</v>
      </c>
      <c r="I61" s="21">
        <f>'Raw Data (EAM)'!I61/'1 minus TOT (EAM)'!I102</f>
        <v>0</v>
      </c>
      <c r="J61" s="21">
        <f>'Raw Data (EAM)'!J61/'1 minus TOT (EAM)'!J102</f>
        <v>0</v>
      </c>
      <c r="K61" s="21">
        <f>'Raw Data (EAM)'!K61/'1 minus TOT (EAM)'!K102</f>
        <v>0</v>
      </c>
      <c r="L61" s="21">
        <f>'Raw Data (EAM)'!L61/'1 minus TOT (EAM)'!L102</f>
        <v>0</v>
      </c>
      <c r="M61" s="21">
        <f>'Raw Data (EAM)'!M61/'1 minus TOT (EAM)'!M102</f>
        <v>0</v>
      </c>
      <c r="N61" s="21">
        <f>'Raw Data (EAM)'!N61/'1 minus TOT (EAM)'!N102</f>
        <v>3.0041353379000904</v>
      </c>
      <c r="O61" s="21">
        <f>'Raw Data (EAM)'!O61/'1 minus TOT (EAM)'!O102</f>
        <v>5.0095043146621956</v>
      </c>
      <c r="P61" s="21">
        <f>'Raw Data (EAM)'!P61/'1 minus TOT (EAM)'!P102</f>
        <v>7.0193003769240816</v>
      </c>
      <c r="Q61" s="21">
        <f>'Raw Data (EAM)'!Q61/'1 minus TOT (EAM)'!Q102</f>
        <v>14.05671556939755</v>
      </c>
      <c r="R61" s="21">
        <f>'Raw Data (EAM)'!R61/'1 minus TOT (EAM)'!R102</f>
        <v>22.12863249062357</v>
      </c>
      <c r="S61" s="21">
        <f>'Raw Data (EAM)'!S61/'1 minus TOT (EAM)'!S102</f>
        <v>20.189189054517946</v>
      </c>
      <c r="T61" s="21">
        <f>'Raw Data (EAM)'!T61/'1 minus TOT (EAM)'!T102</f>
        <v>32.483211470670149</v>
      </c>
      <c r="U61" s="21">
        <f>'Raw Data (EAM)'!U61/'1 minus TOT (EAM)'!U102</f>
        <v>37.899595037620685</v>
      </c>
      <c r="V61" s="21">
        <f>'Raw Data (EAM)'!V61/'1 minus TOT (EAM)'!V102</f>
        <v>51.923831444516573</v>
      </c>
      <c r="W61" s="21">
        <f>'Raw Data (EAM)'!W61/'1 minus TOT (EAM)'!W102</f>
        <v>68.953809454007882</v>
      </c>
      <c r="X61" s="21">
        <f>'Raw Data (EAM)'!X61/'1 minus TOT (EAM)'!X102</f>
        <v>48.468191299365138</v>
      </c>
      <c r="Y61" s="21">
        <f>'Raw Data (EAM)'!Y61/'1 minus TOT (EAM)'!Y102</f>
        <v>37.728735689120327</v>
      </c>
      <c r="Z61" s="21">
        <f>'Raw Data (EAM)'!Z61/'1 minus TOT (EAM)'!Z102</f>
        <v>28.431149592623807</v>
      </c>
      <c r="AA61" s="21">
        <f>'Raw Data (EAM)'!AA61/'1 minus TOT (EAM)'!AA102</f>
        <v>2.9885300971461426</v>
      </c>
      <c r="AB61" s="21">
        <f>'Raw Data (EAM)'!AB61/'1 minus TOT (EAM)'!AB102</f>
        <v>1.4708460365853659</v>
      </c>
    </row>
    <row r="62" spans="1:29">
      <c r="A62" s="19">
        <f t="shared" si="4"/>
        <v>2000</v>
      </c>
      <c r="B62" s="21">
        <f t="shared" si="2"/>
        <v>414.94970771832055</v>
      </c>
      <c r="C62" s="21">
        <f>'Raw Data (EAM)'!C62/'1 minus TOT (EAM)'!C103</f>
        <v>0</v>
      </c>
      <c r="D62" s="21">
        <f>'Raw Data (EAM)'!D62/'1 minus TOT (EAM)'!D103</f>
        <v>0</v>
      </c>
      <c r="E62" s="21">
        <f>'Raw Data (EAM)'!E62/'1 minus TOT (EAM)'!E103</f>
        <v>0</v>
      </c>
      <c r="F62" s="21">
        <f>'Raw Data (EAM)'!F62/'1 minus TOT (EAM)'!F103</f>
        <v>0</v>
      </c>
      <c r="G62" s="21">
        <f>'Raw Data (EAM)'!G62/'1 minus TOT (EAM)'!G103</f>
        <v>0</v>
      </c>
      <c r="H62" s="21">
        <f t="shared" si="3"/>
        <v>0</v>
      </c>
      <c r="I62" s="21">
        <f>'Raw Data (EAM)'!I62/'1 minus TOT (EAM)'!I103</f>
        <v>0</v>
      </c>
      <c r="J62" s="21">
        <f>'Raw Data (EAM)'!J62/'1 minus TOT (EAM)'!J103</f>
        <v>0</v>
      </c>
      <c r="K62" s="21">
        <f>'Raw Data (EAM)'!K62/'1 minus TOT (EAM)'!K103</f>
        <v>1.0008874198065587</v>
      </c>
      <c r="L62" s="21">
        <f>'Raw Data (EAM)'!L62/'1 minus TOT (EAM)'!L103</f>
        <v>1.0012531801808608</v>
      </c>
      <c r="M62" s="21">
        <f>'Raw Data (EAM)'!M62/'1 minus TOT (EAM)'!M103</f>
        <v>1.0011613934620402</v>
      </c>
      <c r="N62" s="21">
        <f>'Raw Data (EAM)'!N62/'1 minus TOT (EAM)'!N103</f>
        <v>0</v>
      </c>
      <c r="O62" s="21">
        <f>'Raw Data (EAM)'!O62/'1 minus TOT (EAM)'!O103</f>
        <v>7.0133105263594926</v>
      </c>
      <c r="P62" s="21">
        <f>'Raw Data (EAM)'!P62/'1 minus TOT (EAM)'!P103</f>
        <v>5.0140340301048347</v>
      </c>
      <c r="Q62" s="21">
        <f>'Raw Data (EAM)'!Q62/'1 minus TOT (EAM)'!Q103</f>
        <v>14.058317812999206</v>
      </c>
      <c r="R62" s="21">
        <f>'Raw Data (EAM)'!R62/'1 minus TOT (EAM)'!R103</f>
        <v>21.123369717013514</v>
      </c>
      <c r="S62" s="21">
        <f>'Raw Data (EAM)'!S62/'1 minus TOT (EAM)'!S103</f>
        <v>27.251121858586565</v>
      </c>
      <c r="T62" s="21">
        <f>'Raw Data (EAM)'!T62/'1 minus TOT (EAM)'!T103</f>
        <v>37.5489785808128</v>
      </c>
      <c r="U62" s="21">
        <f>'Raw Data (EAM)'!U62/'1 minus TOT (EAM)'!U103</f>
        <v>38.892999848464306</v>
      </c>
      <c r="V62" s="21">
        <f>'Raw Data (EAM)'!V62/'1 minus TOT (EAM)'!V103</f>
        <v>50.829311743542341</v>
      </c>
      <c r="W62" s="21">
        <f>'Raw Data (EAM)'!W62/'1 minus TOT (EAM)'!W103</f>
        <v>67.804862706497772</v>
      </c>
      <c r="X62" s="21">
        <f>'Raw Data (EAM)'!X62/'1 minus TOT (EAM)'!X103</f>
        <v>59.346275619644736</v>
      </c>
      <c r="Y62" s="21">
        <f>'Raw Data (EAM)'!Y62/'1 minus TOT (EAM)'!Y103</f>
        <v>49.327552892799503</v>
      </c>
      <c r="Z62" s="21">
        <f>'Raw Data (EAM)'!Z62/'1 minus TOT (EAM)'!Z103</f>
        <v>24.76131361742998</v>
      </c>
      <c r="AA62" s="21">
        <f>'Raw Data (EAM)'!AA62/'1 minus TOT (EAM)'!AA103</f>
        <v>8.9749567706159432</v>
      </c>
      <c r="AB62" s="21">
        <f>'Raw Data (EAM)'!AB62/'1 minus TOT (EAM)'!AB103</f>
        <v>0</v>
      </c>
    </row>
    <row r="63" spans="1:29">
      <c r="A63" s="19">
        <f t="shared" si="4"/>
        <v>2001</v>
      </c>
      <c r="B63" s="21">
        <f t="shared" si="2"/>
        <v>411.85385307477605</v>
      </c>
      <c r="C63" s="21">
        <f>'Raw Data (EAM)'!C63/'1 minus TOT (EAM)'!C104</f>
        <v>0</v>
      </c>
      <c r="D63" s="21">
        <f>'Raw Data (EAM)'!D63/'1 minus TOT (EAM)'!D104</f>
        <v>0</v>
      </c>
      <c r="E63" s="21">
        <f>'Raw Data (EAM)'!E63/'1 minus TOT (EAM)'!E104</f>
        <v>0</v>
      </c>
      <c r="F63" s="21">
        <f>'Raw Data (EAM)'!F63/'1 minus TOT (EAM)'!F104</f>
        <v>0</v>
      </c>
      <c r="G63" s="21">
        <f>'Raw Data (EAM)'!G63/'1 minus TOT (EAM)'!G104</f>
        <v>0</v>
      </c>
      <c r="H63" s="21">
        <f t="shared" si="3"/>
        <v>0</v>
      </c>
      <c r="I63" s="21">
        <f>'Raw Data (EAM)'!I63/'1 minus TOT (EAM)'!I104</f>
        <v>0</v>
      </c>
      <c r="J63" s="21">
        <f>'Raw Data (EAM)'!J63/'1 minus TOT (EAM)'!J104</f>
        <v>0</v>
      </c>
      <c r="K63" s="21">
        <f>'Raw Data (EAM)'!K63/'1 minus TOT (EAM)'!K104</f>
        <v>0</v>
      </c>
      <c r="L63" s="21">
        <f>'Raw Data (EAM)'!L63/'1 minus TOT (EAM)'!L104</f>
        <v>1.0012899699615954</v>
      </c>
      <c r="M63" s="21">
        <f>'Raw Data (EAM)'!M63/'1 minus TOT (EAM)'!M104</f>
        <v>0</v>
      </c>
      <c r="N63" s="21">
        <f>'Raw Data (EAM)'!N63/'1 minus TOT (EAM)'!N104</f>
        <v>2.002771265461984</v>
      </c>
      <c r="O63" s="21">
        <f>'Raw Data (EAM)'!O63/'1 minus TOT (EAM)'!O104</f>
        <v>7.013846445179734</v>
      </c>
      <c r="P63" s="21">
        <f>'Raw Data (EAM)'!P63/'1 minus TOT (EAM)'!P104</f>
        <v>5.0141024804066143</v>
      </c>
      <c r="Q63" s="21">
        <f>'Raw Data (EAM)'!Q63/'1 minus TOT (EAM)'!Q104</f>
        <v>19.080006973738122</v>
      </c>
      <c r="R63" s="21">
        <f>'Raw Data (EAM)'!R63/'1 minus TOT (EAM)'!R104</f>
        <v>23.136184271232786</v>
      </c>
      <c r="S63" s="21">
        <f>'Raw Data (EAM)'!S63/'1 minus TOT (EAM)'!S104</f>
        <v>33.304837877683482</v>
      </c>
      <c r="T63" s="21">
        <f>'Raw Data (EAM)'!T63/'1 minus TOT (EAM)'!T104</f>
        <v>32.465119567472101</v>
      </c>
      <c r="U63" s="21">
        <f>'Raw Data (EAM)'!U63/'1 minus TOT (EAM)'!U104</f>
        <v>46.032739664582124</v>
      </c>
      <c r="V63" s="21">
        <f>'Raw Data (EAM)'!V63/'1 minus TOT (EAM)'!V104</f>
        <v>44.566524453025416</v>
      </c>
      <c r="W63" s="21">
        <f>'Raw Data (EAM)'!W63/'1 minus TOT (EAM)'!W104</f>
        <v>66.690111932998249</v>
      </c>
      <c r="X63" s="21">
        <f>'Raw Data (EAM)'!X63/'1 minus TOT (EAM)'!X104</f>
        <v>62.478126101003738</v>
      </c>
      <c r="Y63" s="21">
        <f>'Raw Data (EAM)'!Y63/'1 minus TOT (EAM)'!Y104</f>
        <v>43.128573047434259</v>
      </c>
      <c r="Z63" s="21">
        <f>'Raw Data (EAM)'!Z63/'1 minus TOT (EAM)'!Z104</f>
        <v>21.672088308383714</v>
      </c>
      <c r="AA63" s="21">
        <f>'Raw Data (EAM)'!AA63/'1 minus TOT (EAM)'!AA104</f>
        <v>4.2675307162121667</v>
      </c>
      <c r="AB63" s="21">
        <f>'Raw Data (EAM)'!AB63/'1 minus TOT (EAM)'!AB104</f>
        <v>0</v>
      </c>
    </row>
    <row r="64" spans="1:29">
      <c r="A64" s="19">
        <f t="shared" si="4"/>
        <v>2002</v>
      </c>
      <c r="B64" s="21">
        <f t="shared" si="2"/>
        <v>454.0811242668056</v>
      </c>
      <c r="C64" s="21">
        <f>'Raw Data (EAM)'!C64/'1 minus TOT (EAM)'!C105</f>
        <v>0</v>
      </c>
      <c r="D64" s="21">
        <f>'Raw Data (EAM)'!D64/'1 minus TOT (EAM)'!D105</f>
        <v>0</v>
      </c>
      <c r="E64" s="21">
        <f>'Raw Data (EAM)'!E64/'1 minus TOT (EAM)'!E105</f>
        <v>0</v>
      </c>
      <c r="F64" s="21">
        <f>'Raw Data (EAM)'!F64/'1 minus TOT (EAM)'!F105</f>
        <v>0</v>
      </c>
      <c r="G64" s="21">
        <f>'Raw Data (EAM)'!G64/'1 minus TOT (EAM)'!G105</f>
        <v>0</v>
      </c>
      <c r="H64" s="21">
        <f t="shared" si="3"/>
        <v>0</v>
      </c>
      <c r="I64" s="21">
        <f>'Raw Data (EAM)'!I64/'1 minus TOT (EAM)'!I105</f>
        <v>0</v>
      </c>
      <c r="J64" s="21">
        <f>'Raw Data (EAM)'!J64/'1 minus TOT (EAM)'!J105</f>
        <v>0</v>
      </c>
      <c r="K64" s="21">
        <f>'Raw Data (EAM)'!K64/'1 minus TOT (EAM)'!K105</f>
        <v>1.0009147734641757</v>
      </c>
      <c r="L64" s="21">
        <f>'Raw Data (EAM)'!L64/'1 minus TOT (EAM)'!L105</f>
        <v>0</v>
      </c>
      <c r="M64" s="21">
        <f>'Raw Data (EAM)'!M64/'1 minus TOT (EAM)'!M105</f>
        <v>1.0012200891607645</v>
      </c>
      <c r="N64" s="21">
        <f>'Raw Data (EAM)'!N64/'1 minus TOT (EAM)'!N105</f>
        <v>1.001384107504472</v>
      </c>
      <c r="O64" s="21">
        <f>'Raw Data (EAM)'!O64/'1 minus TOT (EAM)'!O105</f>
        <v>3.0057121940780953</v>
      </c>
      <c r="P64" s="21">
        <f>'Raw Data (EAM)'!P64/'1 minus TOT (EAM)'!P105</f>
        <v>9.0260470328488669</v>
      </c>
      <c r="Q64" s="21">
        <f>'Raw Data (EAM)'!Q64/'1 minus TOT (EAM)'!Q105</f>
        <v>22.09328894516992</v>
      </c>
      <c r="R64" s="21">
        <f>'Raw Data (EAM)'!R64/'1 minus TOT (EAM)'!R105</f>
        <v>19.115740604714833</v>
      </c>
      <c r="S64" s="21">
        <f>'Raw Data (EAM)'!S64/'1 minus TOT (EAM)'!S105</f>
        <v>31.28043922123387</v>
      </c>
      <c r="T64" s="21">
        <f>'Raw Data (EAM)'!T64/'1 minus TOT (EAM)'!T105</f>
        <v>42.605019072854269</v>
      </c>
      <c r="U64" s="21">
        <f>'Raw Data (EAM)'!U64/'1 minus TOT (EAM)'!U105</f>
        <v>43.966941327724783</v>
      </c>
      <c r="V64" s="21">
        <f>'Raw Data (EAM)'!V64/'1 minus TOT (EAM)'!V105</f>
        <v>66.302357305455359</v>
      </c>
      <c r="W64" s="21">
        <f>'Raw Data (EAM)'!W64/'1 minus TOT (EAM)'!W105</f>
        <v>67.690425823121743</v>
      </c>
      <c r="X64" s="21">
        <f>'Raw Data (EAM)'!X64/'1 minus TOT (EAM)'!X105</f>
        <v>64.611856075963317</v>
      </c>
      <c r="Y64" s="21">
        <f>'Raw Data (EAM)'!Y64/'1 minus TOT (EAM)'!Y105</f>
        <v>48.939722356876885</v>
      </c>
      <c r="Z64" s="21">
        <f>'Raw Data (EAM)'!Z64/'1 minus TOT (EAM)'!Z105</f>
        <v>24.084558152563737</v>
      </c>
      <c r="AA64" s="21">
        <f>'Raw Data (EAM)'!AA64/'1 minus TOT (EAM)'!AA105</f>
        <v>8.3554971840705203</v>
      </c>
      <c r="AB64" s="21">
        <f>'Raw Data (EAM)'!AB64/'1 minus TOT (EAM)'!AB105</f>
        <v>0</v>
      </c>
    </row>
    <row r="65" spans="1:28">
      <c r="A65" s="19">
        <f t="shared" si="4"/>
        <v>2003</v>
      </c>
      <c r="B65" s="21">
        <f t="shared" si="2"/>
        <v>422.50018573696724</v>
      </c>
      <c r="C65" s="21">
        <f>'Raw Data (EAM)'!C65/'1 minus TOT (EAM)'!C106</f>
        <v>0</v>
      </c>
      <c r="D65" s="21">
        <f>'Raw Data (EAM)'!D65/'1 minus TOT (EAM)'!D106</f>
        <v>0</v>
      </c>
      <c r="E65" s="21">
        <f>'Raw Data (EAM)'!E65/'1 minus TOT (EAM)'!E106</f>
        <v>0</v>
      </c>
      <c r="F65" s="21">
        <f>'Raw Data (EAM)'!F65/'1 minus TOT (EAM)'!F106</f>
        <v>0</v>
      </c>
      <c r="G65" s="21">
        <f>'Raw Data (EAM)'!G65/'1 minus TOT (EAM)'!G106</f>
        <v>0</v>
      </c>
      <c r="H65" s="21">
        <f t="shared" si="3"/>
        <v>0</v>
      </c>
      <c r="I65" s="21">
        <f>'Raw Data (EAM)'!I65/'1 minus TOT (EAM)'!I106</f>
        <v>0</v>
      </c>
      <c r="J65" s="21">
        <f>'Raw Data (EAM)'!J65/'1 minus TOT (EAM)'!J106</f>
        <v>0</v>
      </c>
      <c r="K65" s="21">
        <f>'Raw Data (EAM)'!K65/'1 minus TOT (EAM)'!K106</f>
        <v>0</v>
      </c>
      <c r="L65" s="21">
        <f>'Raw Data (EAM)'!L65/'1 minus TOT (EAM)'!L106</f>
        <v>0</v>
      </c>
      <c r="M65" s="21">
        <f>'Raw Data (EAM)'!M65/'1 minus TOT (EAM)'!M106</f>
        <v>0</v>
      </c>
      <c r="N65" s="21">
        <f>'Raw Data (EAM)'!N65/'1 minus TOT (EAM)'!N106</f>
        <v>2.002774826876105</v>
      </c>
      <c r="O65" s="21">
        <f>'Raw Data (EAM)'!O65/'1 minus TOT (EAM)'!O106</f>
        <v>3.0056809692717179</v>
      </c>
      <c r="P65" s="21">
        <f>'Raw Data (EAM)'!P65/'1 minus TOT (EAM)'!P106</f>
        <v>12.034338138226802</v>
      </c>
      <c r="Q65" s="21">
        <f>'Raw Data (EAM)'!Q65/'1 minus TOT (EAM)'!Q106</f>
        <v>11.046932650987946</v>
      </c>
      <c r="R65" s="21">
        <f>'Raw Data (EAM)'!R65/'1 minus TOT (EAM)'!R106</f>
        <v>25.153190419236548</v>
      </c>
      <c r="S65" s="21">
        <f>'Raw Data (EAM)'!S65/'1 minus TOT (EAM)'!S106</f>
        <v>29.260688780705227</v>
      </c>
      <c r="T65" s="21">
        <f>'Raw Data (EAM)'!T65/'1 minus TOT (EAM)'!T106</f>
        <v>49.692023250822707</v>
      </c>
      <c r="U65" s="21">
        <f>'Raw Data (EAM)'!U65/'1 minus TOT (EAM)'!U106</f>
        <v>40.879311888123532</v>
      </c>
      <c r="V65" s="21">
        <f>'Raw Data (EAM)'!V65/'1 minus TOT (EAM)'!V106</f>
        <v>50.702402199773907</v>
      </c>
      <c r="W65" s="21">
        <f>'Raw Data (EAM)'!W65/'1 minus TOT (EAM)'!W106</f>
        <v>70.783170837350539</v>
      </c>
      <c r="X65" s="21">
        <f>'Raw Data (EAM)'!X65/'1 minus TOT (EAM)'!X106</f>
        <v>56.84451389795273</v>
      </c>
      <c r="Y65" s="21">
        <f>'Raw Data (EAM)'!Y65/'1 minus TOT (EAM)'!Y106</f>
        <v>42.88901003358999</v>
      </c>
      <c r="Z65" s="21">
        <f>'Raw Data (EAM)'!Z65/'1 minus TOT (EAM)'!Z106</f>
        <v>20.030459945172097</v>
      </c>
      <c r="AA65" s="21">
        <f>'Raw Data (EAM)'!AA65/'1 minus TOT (EAM)'!AA106</f>
        <v>5.4092711072732271</v>
      </c>
      <c r="AB65" s="21">
        <f>'Raw Data (EAM)'!AB65/'1 minus TOT (EAM)'!AB106</f>
        <v>2.7664167916041982</v>
      </c>
    </row>
    <row r="66" spans="1:28">
      <c r="A66" s="19">
        <f t="shared" si="4"/>
        <v>2004</v>
      </c>
      <c r="B66" s="21">
        <f t="shared" si="2"/>
        <v>437.32801454536661</v>
      </c>
      <c r="C66" s="21">
        <f>'Raw Data (EAM)'!C66/'1 minus TOT (EAM)'!C107</f>
        <v>1.0064114138998068</v>
      </c>
      <c r="D66" s="21">
        <f>'Raw Data (EAM)'!D66/'1 minus TOT (EAM)'!D107</f>
        <v>0</v>
      </c>
      <c r="E66" s="21">
        <f>'Raw Data (EAM)'!E66/'1 minus TOT (EAM)'!E107</f>
        <v>0</v>
      </c>
      <c r="F66" s="21">
        <f>'Raw Data (EAM)'!F66/'1 minus TOT (EAM)'!F107</f>
        <v>0</v>
      </c>
      <c r="G66" s="21">
        <f>'Raw Data (EAM)'!G66/'1 minus TOT (EAM)'!G107</f>
        <v>0</v>
      </c>
      <c r="H66" s="21">
        <f t="shared" si="3"/>
        <v>1.0064114138998068</v>
      </c>
      <c r="I66" s="21">
        <f>'Raw Data (EAM)'!I66/'1 minus TOT (EAM)'!I107</f>
        <v>0</v>
      </c>
      <c r="J66" s="21">
        <f>'Raw Data (EAM)'!J66/'1 minus TOT (EAM)'!J107</f>
        <v>0</v>
      </c>
      <c r="K66" s="21">
        <f>'Raw Data (EAM)'!K66/'1 minus TOT (EAM)'!K107</f>
        <v>0</v>
      </c>
      <c r="L66" s="21">
        <f>'Raw Data (EAM)'!L66/'1 minus TOT (EAM)'!L107</f>
        <v>0</v>
      </c>
      <c r="M66" s="21">
        <f>'Raw Data (EAM)'!M66/'1 minus TOT (EAM)'!M107</f>
        <v>1.0014223032003977</v>
      </c>
      <c r="N66" s="21">
        <f>'Raw Data (EAM)'!N66/'1 minus TOT (EAM)'!N107</f>
        <v>4.00540859416156</v>
      </c>
      <c r="O66" s="21">
        <f>'Raw Data (EAM)'!O66/'1 minus TOT (EAM)'!O107</f>
        <v>2.0035711154848053</v>
      </c>
      <c r="P66" s="21">
        <f>'Raw Data (EAM)'!P66/'1 minus TOT (EAM)'!P107</f>
        <v>10.026414217750929</v>
      </c>
      <c r="Q66" s="21">
        <f>'Raw Data (EAM)'!Q66/'1 minus TOT (EAM)'!Q107</f>
        <v>8.0338839504793125</v>
      </c>
      <c r="R66" s="21">
        <f>'Raw Data (EAM)'!R66/'1 minus TOT (EAM)'!R107</f>
        <v>24.155786045903781</v>
      </c>
      <c r="S66" s="21">
        <f>'Raw Data (EAM)'!S66/'1 minus TOT (EAM)'!S107</f>
        <v>28.268425030525517</v>
      </c>
      <c r="T66" s="21">
        <f>'Raw Data (EAM)'!T66/'1 minus TOT (EAM)'!T107</f>
        <v>37.523676521065731</v>
      </c>
      <c r="U66" s="21">
        <f>'Raw Data (EAM)'!U66/'1 minus TOT (EAM)'!U107</f>
        <v>51.05203544302897</v>
      </c>
      <c r="V66" s="21">
        <f>'Raw Data (EAM)'!V66/'1 minus TOT (EAM)'!V107</f>
        <v>54.675764632878447</v>
      </c>
      <c r="W66" s="21">
        <f>'Raw Data (EAM)'!W66/'1 minus TOT (EAM)'!W107</f>
        <v>58.900532417999798</v>
      </c>
      <c r="X66" s="21">
        <f>'Raw Data (EAM)'!X66/'1 minus TOT (EAM)'!X107</f>
        <v>64.258707997796975</v>
      </c>
      <c r="Y66" s="21">
        <f>'Raw Data (EAM)'!Y66/'1 minus TOT (EAM)'!Y107</f>
        <v>55.728723154689732</v>
      </c>
      <c r="Z66" s="21">
        <f>'Raw Data (EAM)'!Z66/'1 minus TOT (EAM)'!Z107</f>
        <v>33.970739757800132</v>
      </c>
      <c r="AA66" s="21">
        <f>'Raw Data (EAM)'!AA66/'1 minus TOT (EAM)'!AA107</f>
        <v>2.7165119487007416</v>
      </c>
      <c r="AB66" s="21">
        <f>'Raw Data (EAM)'!AB66/'1 minus TOT (EAM)'!AB107</f>
        <v>0</v>
      </c>
    </row>
    <row r="67" spans="1:28">
      <c r="A67" s="19">
        <f t="shared" si="4"/>
        <v>2005</v>
      </c>
      <c r="B67" s="21">
        <f t="shared" si="2"/>
        <v>456.40131329635688</v>
      </c>
      <c r="C67" s="21">
        <f>'Raw Data (EAM)'!C67/'1 minus TOT (EAM)'!C108</f>
        <v>0</v>
      </c>
      <c r="D67" s="21">
        <f>'Raw Data (EAM)'!D67/'1 minus TOT (EAM)'!D108</f>
        <v>0</v>
      </c>
      <c r="E67" s="21">
        <f>'Raw Data (EAM)'!E67/'1 minus TOT (EAM)'!E108</f>
        <v>0</v>
      </c>
      <c r="F67" s="21">
        <f>'Raw Data (EAM)'!F67/'1 minus TOT (EAM)'!F108</f>
        <v>0</v>
      </c>
      <c r="G67" s="21">
        <f>'Raw Data (EAM)'!G67/'1 minus TOT (EAM)'!G108</f>
        <v>0</v>
      </c>
      <c r="H67" s="21">
        <f t="shared" si="3"/>
        <v>0</v>
      </c>
      <c r="I67" s="21">
        <f>'Raw Data (EAM)'!I67/'1 minus TOT (EAM)'!I108</f>
        <v>0</v>
      </c>
      <c r="J67" s="21">
        <f>'Raw Data (EAM)'!J67/'1 minus TOT (EAM)'!J108</f>
        <v>1.000200405643249</v>
      </c>
      <c r="K67" s="21">
        <f>'Raw Data (EAM)'!K67/'1 minus TOT (EAM)'!K108</f>
        <v>1.0008740009996386</v>
      </c>
      <c r="L67" s="21">
        <f>'Raw Data (EAM)'!L67/'1 minus TOT (EAM)'!L108</f>
        <v>1.001362882345485</v>
      </c>
      <c r="M67" s="21">
        <f>'Raw Data (EAM)'!M67/'1 minus TOT (EAM)'!M108</f>
        <v>1.0012928138568449</v>
      </c>
      <c r="N67" s="21">
        <f>'Raw Data (EAM)'!N67/'1 minus TOT (EAM)'!N108</f>
        <v>0</v>
      </c>
      <c r="O67" s="21">
        <f>'Raw Data (EAM)'!O67/'1 minus TOT (EAM)'!O108</f>
        <v>3.0053555184505161</v>
      </c>
      <c r="P67" s="21">
        <f>'Raw Data (EAM)'!P67/'1 minus TOT (EAM)'!P108</f>
        <v>8.0223196403335102</v>
      </c>
      <c r="Q67" s="21">
        <f>'Raw Data (EAM)'!Q67/'1 minus TOT (EAM)'!Q108</f>
        <v>7.0292073140273503</v>
      </c>
      <c r="R67" s="21">
        <f>'Raw Data (EAM)'!R67/'1 minus TOT (EAM)'!R108</f>
        <v>33.205503582912094</v>
      </c>
      <c r="S67" s="21">
        <f>'Raw Data (EAM)'!S67/'1 minus TOT (EAM)'!S108</f>
        <v>35.306273645405234</v>
      </c>
      <c r="T67" s="21">
        <f>'Raw Data (EAM)'!T67/'1 minus TOT (EAM)'!T108</f>
        <v>46.628023011160955</v>
      </c>
      <c r="U67" s="21">
        <f>'Raw Data (EAM)'!U67/'1 minus TOT (EAM)'!U108</f>
        <v>42.867211066577376</v>
      </c>
      <c r="V67" s="21">
        <f>'Raw Data (EAM)'!V67/'1 minus TOT (EAM)'!V108</f>
        <v>53.725921531926794</v>
      </c>
      <c r="W67" s="21">
        <f>'Raw Data (EAM)'!W67/'1 minus TOT (EAM)'!W108</f>
        <v>67.41775528784062</v>
      </c>
      <c r="X67" s="21">
        <f>'Raw Data (EAM)'!X67/'1 minus TOT (EAM)'!X108</f>
        <v>72.975428302689636</v>
      </c>
      <c r="Y67" s="21">
        <f>'Raw Data (EAM)'!Y67/'1 minus TOT (EAM)'!Y108</f>
        <v>43.680156773353183</v>
      </c>
      <c r="Z67" s="21">
        <f>'Raw Data (EAM)'!Z67/'1 minus TOT (EAM)'!Z108</f>
        <v>33.332273228680528</v>
      </c>
      <c r="AA67" s="21">
        <f>'Raw Data (EAM)'!AA67/'1 minus TOT (EAM)'!AA108</f>
        <v>3.9107597674083325</v>
      </c>
      <c r="AB67" s="21">
        <f>'Raw Data (EAM)'!AB67/'1 minus TOT (EAM)'!AB108</f>
        <v>1.2913945227455024</v>
      </c>
    </row>
    <row r="68" spans="1:28">
      <c r="A68" s="19">
        <f t="shared" si="4"/>
        <v>2006</v>
      </c>
      <c r="B68" s="21">
        <f t="shared" si="2"/>
        <v>435.11768178791243</v>
      </c>
      <c r="C68" s="21">
        <f>'Raw Data (EAM)'!C68/'1 minus TOT (EAM)'!C109</f>
        <v>1.0063386558968208</v>
      </c>
      <c r="D68" s="21">
        <f>'Raw Data (EAM)'!D68/'1 minus TOT (EAM)'!D109</f>
        <v>0</v>
      </c>
      <c r="E68" s="21">
        <f>'Raw Data (EAM)'!E68/'1 minus TOT (EAM)'!E109</f>
        <v>0</v>
      </c>
      <c r="F68" s="21">
        <f>'Raw Data (EAM)'!F68/'1 minus TOT (EAM)'!F109</f>
        <v>0</v>
      </c>
      <c r="G68" s="21">
        <f>'Raw Data (EAM)'!G68/'1 minus TOT (EAM)'!G109</f>
        <v>0</v>
      </c>
      <c r="H68" s="21">
        <f t="shared" si="3"/>
        <v>1.0063386558968208</v>
      </c>
      <c r="I68" s="21">
        <f>'Raw Data (EAM)'!I68/'1 minus TOT (EAM)'!I109</f>
        <v>0</v>
      </c>
      <c r="J68" s="21">
        <f>'Raw Data (EAM)'!J68/'1 minus TOT (EAM)'!J109</f>
        <v>0</v>
      </c>
      <c r="K68" s="21">
        <f>'Raw Data (EAM)'!K68/'1 minus TOT (EAM)'!K109</f>
        <v>0</v>
      </c>
      <c r="L68" s="21">
        <f>'Raw Data (EAM)'!L68/'1 minus TOT (EAM)'!L109</f>
        <v>0</v>
      </c>
      <c r="M68" s="21">
        <f>'Raw Data (EAM)'!M68/'1 minus TOT (EAM)'!M109</f>
        <v>1.0013471475208211</v>
      </c>
      <c r="N68" s="21">
        <f>'Raw Data (EAM)'!N68/'1 minus TOT (EAM)'!N109</f>
        <v>4.0056482313962718</v>
      </c>
      <c r="O68" s="21">
        <f>'Raw Data (EAM)'!O68/'1 minus TOT (EAM)'!O109</f>
        <v>2.0035637259310892</v>
      </c>
      <c r="P68" s="21">
        <f>'Raw Data (EAM)'!P68/'1 minus TOT (EAM)'!P109</f>
        <v>10.027250642065784</v>
      </c>
      <c r="Q68" s="21">
        <f>'Raw Data (EAM)'!Q68/'1 minus TOT (EAM)'!Q109</f>
        <v>8.0329751186585874</v>
      </c>
      <c r="R68" s="21">
        <f>'Raw Data (EAM)'!R68/'1 minus TOT (EAM)'!R109</f>
        <v>24.148630167884409</v>
      </c>
      <c r="S68" s="21">
        <f>'Raw Data (EAM)'!S68/'1 minus TOT (EAM)'!S109</f>
        <v>28.244358590576834</v>
      </c>
      <c r="T68" s="21">
        <f>'Raw Data (EAM)'!T68/'1 minus TOT (EAM)'!T109</f>
        <v>37.492999984918917</v>
      </c>
      <c r="U68" s="21">
        <f>'Raw Data (EAM)'!U68/'1 minus TOT (EAM)'!U109</f>
        <v>51.009537535604196</v>
      </c>
      <c r="V68" s="21">
        <f>'Raw Data (EAM)'!V68/'1 minus TOT (EAM)'!V109</f>
        <v>54.675595128875592</v>
      </c>
      <c r="W68" s="21">
        <f>'Raw Data (EAM)'!W68/'1 minus TOT (EAM)'!W109</f>
        <v>58.895142303635495</v>
      </c>
      <c r="X68" s="21">
        <f>'Raw Data (EAM)'!X68/'1 minus TOT (EAM)'!X109</f>
        <v>64.117892222074417</v>
      </c>
      <c r="Y68" s="21">
        <f>'Raw Data (EAM)'!Y68/'1 minus TOT (EAM)'!Y109</f>
        <v>54.891082569049736</v>
      </c>
      <c r="Z68" s="21">
        <f>'Raw Data (EAM)'!Z68/'1 minus TOT (EAM)'!Z109</f>
        <v>33.006668503013955</v>
      </c>
      <c r="AA68" s="21">
        <f>'Raw Data (EAM)'!AA68/'1 minus TOT (EAM)'!AA109</f>
        <v>2.5586512608095342</v>
      </c>
      <c r="AB68" s="21">
        <f>'Raw Data (EAM)'!AB68/'1 minus TOT (EAM)'!AB109</f>
        <v>0</v>
      </c>
    </row>
    <row r="69" spans="1:28">
      <c r="A69" s="19">
        <f t="shared" si="4"/>
        <v>2007</v>
      </c>
    </row>
    <row r="70" spans="1:28">
      <c r="A70" s="19">
        <f t="shared" si="4"/>
        <v>2008</v>
      </c>
    </row>
  </sheetData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72"/>
  <sheetViews>
    <sheetView workbookViewId="0"/>
  </sheetViews>
  <sheetFormatPr defaultRowHeight="12.75"/>
  <cols>
    <col min="1" max="1" width="21.42578125" style="19" customWidth="1"/>
    <col min="2" max="16384" width="9.14062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v>160</v>
      </c>
      <c r="C12" s="21"/>
      <c r="D12" s="21"/>
      <c r="E12" s="21"/>
      <c r="F12" s="21"/>
      <c r="G12" s="21"/>
      <c r="H12" s="21"/>
      <c r="I12" s="21">
        <v>1</v>
      </c>
      <c r="J12" s="21"/>
      <c r="K12" s="21"/>
      <c r="L12" s="21">
        <v>2</v>
      </c>
      <c r="M12" s="21">
        <v>4</v>
      </c>
      <c r="N12" s="21">
        <v>6</v>
      </c>
      <c r="O12" s="21">
        <v>2</v>
      </c>
      <c r="P12" s="21">
        <v>4</v>
      </c>
      <c r="Q12" s="21">
        <v>10</v>
      </c>
      <c r="R12" s="21">
        <v>16</v>
      </c>
      <c r="S12" s="21">
        <v>15</v>
      </c>
      <c r="T12" s="21">
        <v>18</v>
      </c>
      <c r="U12" s="21">
        <v>23</v>
      </c>
      <c r="V12" s="21">
        <v>14</v>
      </c>
      <c r="W12" s="21">
        <v>22</v>
      </c>
      <c r="X12" s="21">
        <v>15</v>
      </c>
      <c r="Y12" s="21">
        <v>8</v>
      </c>
      <c r="Z12" s="21"/>
      <c r="AA12" s="21"/>
      <c r="AB12" s="21"/>
      <c r="AC12" s="21"/>
    </row>
    <row r="13" spans="1:30" s="22" customFormat="1">
      <c r="A13" s="20">
        <v>1951</v>
      </c>
      <c r="B13" s="21">
        <v>164</v>
      </c>
      <c r="C13" s="21"/>
      <c r="D13" s="21"/>
      <c r="E13" s="21"/>
      <c r="F13" s="21"/>
      <c r="G13" s="21"/>
      <c r="H13" s="21">
        <v>1</v>
      </c>
      <c r="I13" s="21"/>
      <c r="J13" s="21"/>
      <c r="K13" s="21">
        <v>1</v>
      </c>
      <c r="L13" s="21">
        <v>2</v>
      </c>
      <c r="M13" s="21">
        <v>3</v>
      </c>
      <c r="N13" s="21"/>
      <c r="O13" s="21">
        <v>2</v>
      </c>
      <c r="P13" s="21">
        <v>5</v>
      </c>
      <c r="Q13" s="21">
        <v>12</v>
      </c>
      <c r="R13" s="21">
        <v>14</v>
      </c>
      <c r="S13" s="21">
        <v>9</v>
      </c>
      <c r="T13" s="21">
        <v>29</v>
      </c>
      <c r="U13" s="21">
        <v>25</v>
      </c>
      <c r="V13" s="21">
        <v>19</v>
      </c>
      <c r="W13" s="21">
        <v>17</v>
      </c>
      <c r="X13" s="21">
        <v>15</v>
      </c>
      <c r="Y13" s="21">
        <v>10</v>
      </c>
      <c r="Z13" s="21"/>
      <c r="AA13" s="21"/>
      <c r="AB13" s="21"/>
      <c r="AC13" s="21"/>
    </row>
    <row r="14" spans="1:30" s="23" customFormat="1">
      <c r="A14" s="20">
        <v>1952</v>
      </c>
      <c r="B14" s="21">
        <v>180</v>
      </c>
      <c r="C14" s="21"/>
      <c r="D14" s="21"/>
      <c r="E14" s="21"/>
      <c r="F14" s="21"/>
      <c r="G14" s="21"/>
      <c r="H14" s="21"/>
      <c r="I14" s="21"/>
      <c r="J14" s="21"/>
      <c r="K14" s="21">
        <v>1</v>
      </c>
      <c r="L14" s="21"/>
      <c r="M14" s="21">
        <v>2</v>
      </c>
      <c r="N14" s="21">
        <v>1</v>
      </c>
      <c r="O14" s="21">
        <v>8</v>
      </c>
      <c r="P14" s="21">
        <v>9</v>
      </c>
      <c r="Q14" s="21">
        <v>7</v>
      </c>
      <c r="R14" s="21">
        <v>22</v>
      </c>
      <c r="S14" s="21">
        <v>22</v>
      </c>
      <c r="T14" s="21">
        <v>17</v>
      </c>
      <c r="U14" s="21">
        <v>19</v>
      </c>
      <c r="V14" s="21">
        <v>27</v>
      </c>
      <c r="W14" s="21">
        <v>16</v>
      </c>
      <c r="X14" s="21">
        <v>12</v>
      </c>
      <c r="Y14" s="21">
        <v>17</v>
      </c>
      <c r="Z14" s="21"/>
      <c r="AA14" s="21"/>
      <c r="AB14" s="21"/>
      <c r="AC14" s="21"/>
      <c r="AD14" s="22"/>
    </row>
    <row r="15" spans="1:30" s="23" customFormat="1">
      <c r="A15" s="20">
        <v>1953</v>
      </c>
      <c r="B15" s="21">
        <v>169</v>
      </c>
      <c r="C15" s="21"/>
      <c r="D15" s="21"/>
      <c r="E15" s="21"/>
      <c r="F15" s="21"/>
      <c r="G15" s="21"/>
      <c r="H15" s="21">
        <v>1</v>
      </c>
      <c r="I15" s="21">
        <v>1</v>
      </c>
      <c r="J15" s="21"/>
      <c r="K15" s="21"/>
      <c r="L15" s="21"/>
      <c r="M15" s="21">
        <v>3</v>
      </c>
      <c r="N15" s="21">
        <v>3</v>
      </c>
      <c r="O15" s="21">
        <v>2</v>
      </c>
      <c r="P15" s="21">
        <v>7</v>
      </c>
      <c r="Q15" s="21">
        <v>6</v>
      </c>
      <c r="R15" s="21">
        <v>8</v>
      </c>
      <c r="S15" s="21">
        <v>19</v>
      </c>
      <c r="T15" s="21">
        <v>18</v>
      </c>
      <c r="U15" s="21">
        <v>19</v>
      </c>
      <c r="V15" s="21">
        <v>17</v>
      </c>
      <c r="W15" s="21">
        <v>19</v>
      </c>
      <c r="X15" s="21">
        <v>21</v>
      </c>
      <c r="Y15" s="21">
        <v>25</v>
      </c>
      <c r="Z15" s="21"/>
      <c r="AA15" s="21"/>
      <c r="AB15" s="21"/>
      <c r="AC15" s="21"/>
    </row>
    <row r="16" spans="1:30" s="22" customFormat="1">
      <c r="A16" s="20">
        <v>1954</v>
      </c>
      <c r="B16" s="21">
        <v>174</v>
      </c>
      <c r="C16" s="21"/>
      <c r="D16" s="21"/>
      <c r="E16" s="21"/>
      <c r="F16" s="21"/>
      <c r="G16" s="21"/>
      <c r="H16" s="21"/>
      <c r="I16" s="21">
        <v>1</v>
      </c>
      <c r="J16" s="21"/>
      <c r="K16" s="21"/>
      <c r="L16" s="21"/>
      <c r="M16" s="21">
        <v>1</v>
      </c>
      <c r="N16" s="21">
        <v>2</v>
      </c>
      <c r="O16" s="21">
        <v>6</v>
      </c>
      <c r="P16" s="21">
        <v>7</v>
      </c>
      <c r="Q16" s="21">
        <v>12</v>
      </c>
      <c r="R16" s="21">
        <v>14</v>
      </c>
      <c r="S16" s="21">
        <v>13</v>
      </c>
      <c r="T16" s="21">
        <v>23</v>
      </c>
      <c r="U16" s="21">
        <v>34</v>
      </c>
      <c r="V16" s="21">
        <v>19</v>
      </c>
      <c r="W16" s="21">
        <v>15</v>
      </c>
      <c r="X16" s="21">
        <v>15</v>
      </c>
      <c r="Y16" s="21">
        <v>12</v>
      </c>
      <c r="Z16" s="21"/>
      <c r="AA16" s="21"/>
      <c r="AB16" s="21"/>
      <c r="AC16" s="21"/>
    </row>
    <row r="17" spans="1:30" s="23" customFormat="1">
      <c r="A17" s="20">
        <v>1955</v>
      </c>
      <c r="B17" s="21">
        <v>173</v>
      </c>
      <c r="C17" s="21"/>
      <c r="D17" s="21"/>
      <c r="E17" s="21"/>
      <c r="F17" s="21"/>
      <c r="G17" s="21"/>
      <c r="H17" s="21">
        <v>1</v>
      </c>
      <c r="I17" s="21">
        <v>1</v>
      </c>
      <c r="J17" s="21">
        <v>2</v>
      </c>
      <c r="K17" s="21">
        <v>3</v>
      </c>
      <c r="L17" s="21"/>
      <c r="M17" s="21"/>
      <c r="N17" s="21">
        <v>5</v>
      </c>
      <c r="O17" s="21">
        <v>5</v>
      </c>
      <c r="P17" s="21">
        <v>5</v>
      </c>
      <c r="Q17" s="21">
        <v>5</v>
      </c>
      <c r="R17" s="21">
        <v>13</v>
      </c>
      <c r="S17" s="21">
        <v>18</v>
      </c>
      <c r="T17" s="21">
        <v>16</v>
      </c>
      <c r="U17" s="21">
        <v>23</v>
      </c>
      <c r="V17" s="21">
        <v>19</v>
      </c>
      <c r="W17" s="21">
        <v>20</v>
      </c>
      <c r="X17" s="21">
        <v>22</v>
      </c>
      <c r="Y17" s="21">
        <v>15</v>
      </c>
      <c r="Z17" s="21"/>
      <c r="AA17" s="21"/>
      <c r="AB17" s="21"/>
      <c r="AC17" s="21"/>
    </row>
    <row r="18" spans="1:30" s="22" customFormat="1">
      <c r="A18" s="20">
        <v>1956</v>
      </c>
      <c r="B18" s="21">
        <v>196</v>
      </c>
      <c r="C18" s="21"/>
      <c r="D18" s="21"/>
      <c r="E18" s="21"/>
      <c r="F18" s="21"/>
      <c r="G18" s="21"/>
      <c r="H18" s="21"/>
      <c r="I18" s="21"/>
      <c r="J18" s="21"/>
      <c r="K18" s="21">
        <v>1</v>
      </c>
      <c r="L18" s="21">
        <v>1</v>
      </c>
      <c r="M18" s="21">
        <v>3</v>
      </c>
      <c r="N18" s="21">
        <v>5</v>
      </c>
      <c r="O18" s="21">
        <v>7</v>
      </c>
      <c r="P18" s="21">
        <v>8</v>
      </c>
      <c r="Q18" s="21">
        <v>10</v>
      </c>
      <c r="R18" s="21">
        <v>11</v>
      </c>
      <c r="S18" s="21">
        <v>19</v>
      </c>
      <c r="T18" s="21">
        <v>22</v>
      </c>
      <c r="U18" s="21">
        <v>25</v>
      </c>
      <c r="V18" s="21">
        <v>19</v>
      </c>
      <c r="W18" s="21">
        <v>20</v>
      </c>
      <c r="X18" s="21">
        <v>27</v>
      </c>
      <c r="Y18" s="21">
        <v>18</v>
      </c>
      <c r="Z18" s="21"/>
      <c r="AA18" s="21"/>
      <c r="AB18" s="21"/>
      <c r="AC18" s="21"/>
    </row>
    <row r="19" spans="1:30" s="22" customFormat="1">
      <c r="A19" s="20">
        <v>1957</v>
      </c>
      <c r="B19" s="21">
        <v>185</v>
      </c>
      <c r="C19" s="21"/>
      <c r="D19" s="21"/>
      <c r="E19" s="21"/>
      <c r="F19" s="21"/>
      <c r="G19" s="21"/>
      <c r="H19" s="21">
        <v>1</v>
      </c>
      <c r="I19" s="21"/>
      <c r="J19" s="21">
        <v>1</v>
      </c>
      <c r="K19" s="21"/>
      <c r="L19" s="21">
        <v>3</v>
      </c>
      <c r="M19" s="21">
        <v>2</v>
      </c>
      <c r="N19" s="21">
        <v>3</v>
      </c>
      <c r="O19" s="21">
        <v>5</v>
      </c>
      <c r="P19" s="21">
        <v>9</v>
      </c>
      <c r="Q19" s="21">
        <v>8</v>
      </c>
      <c r="R19" s="21">
        <v>13</v>
      </c>
      <c r="S19" s="21">
        <v>17</v>
      </c>
      <c r="T19" s="21">
        <v>16</v>
      </c>
      <c r="U19" s="21">
        <v>17</v>
      </c>
      <c r="V19" s="21">
        <v>32</v>
      </c>
      <c r="W19" s="21">
        <v>20</v>
      </c>
      <c r="X19" s="21">
        <v>20</v>
      </c>
      <c r="Y19" s="21">
        <v>18</v>
      </c>
      <c r="Z19" s="21"/>
      <c r="AA19" s="21"/>
      <c r="AB19" s="21"/>
      <c r="AC19" s="21"/>
    </row>
    <row r="20" spans="1:30" s="22" customFormat="1">
      <c r="A20" s="20">
        <v>1958</v>
      </c>
      <c r="B20" s="21">
        <v>192</v>
      </c>
      <c r="C20" s="21"/>
      <c r="D20" s="21"/>
      <c r="E20" s="21"/>
      <c r="F20" s="21"/>
      <c r="G20" s="21"/>
      <c r="H20" s="21"/>
      <c r="I20" s="21">
        <v>1</v>
      </c>
      <c r="J20" s="21"/>
      <c r="K20" s="21"/>
      <c r="L20" s="21"/>
      <c r="M20" s="21">
        <v>1</v>
      </c>
      <c r="N20" s="21">
        <v>3</v>
      </c>
      <c r="O20" s="21">
        <v>5</v>
      </c>
      <c r="P20" s="21">
        <v>4</v>
      </c>
      <c r="Q20" s="21">
        <v>6</v>
      </c>
      <c r="R20" s="21">
        <v>9</v>
      </c>
      <c r="S20" s="21">
        <v>22</v>
      </c>
      <c r="T20" s="21">
        <v>19</v>
      </c>
      <c r="U20" s="21">
        <v>20</v>
      </c>
      <c r="V20" s="21">
        <v>21</v>
      </c>
      <c r="W20" s="21">
        <v>29</v>
      </c>
      <c r="X20" s="21">
        <v>33</v>
      </c>
      <c r="Y20" s="21">
        <v>19</v>
      </c>
      <c r="Z20" s="21"/>
      <c r="AA20" s="21"/>
      <c r="AB20" s="21"/>
      <c r="AC20" s="21"/>
    </row>
    <row r="21" spans="1:30" s="22" customFormat="1">
      <c r="A21" s="20">
        <v>1959</v>
      </c>
      <c r="B21" s="21">
        <v>187</v>
      </c>
      <c r="C21" s="21"/>
      <c r="D21" s="21"/>
      <c r="E21" s="21"/>
      <c r="F21" s="21"/>
      <c r="G21" s="21"/>
      <c r="H21" s="21">
        <v>1</v>
      </c>
      <c r="I21" s="21">
        <v>1</v>
      </c>
      <c r="J21" s="21"/>
      <c r="K21" s="21">
        <v>1</v>
      </c>
      <c r="L21" s="21">
        <v>1</v>
      </c>
      <c r="M21" s="21"/>
      <c r="N21" s="21"/>
      <c r="O21" s="21">
        <v>8</v>
      </c>
      <c r="P21" s="21">
        <v>8</v>
      </c>
      <c r="Q21" s="21">
        <v>11</v>
      </c>
      <c r="R21" s="21">
        <v>8</v>
      </c>
      <c r="S21" s="21">
        <v>18</v>
      </c>
      <c r="T21" s="21">
        <v>21</v>
      </c>
      <c r="U21" s="21">
        <v>27</v>
      </c>
      <c r="V21" s="21">
        <v>19</v>
      </c>
      <c r="W21" s="21">
        <v>22</v>
      </c>
      <c r="X21" s="21">
        <v>19</v>
      </c>
      <c r="Y21" s="21">
        <v>22</v>
      </c>
      <c r="Z21" s="21"/>
      <c r="AA21" s="21"/>
      <c r="AB21" s="21"/>
      <c r="AC21" s="21"/>
      <c r="AD21" s="22" t="s">
        <v>28</v>
      </c>
    </row>
    <row r="22" spans="1:30" s="22" customFormat="1">
      <c r="A22" s="20">
        <v>1960</v>
      </c>
      <c r="B22" s="21">
        <v>207</v>
      </c>
      <c r="C22" s="21"/>
      <c r="D22" s="21"/>
      <c r="E22" s="21"/>
      <c r="F22" s="21"/>
      <c r="G22" s="21"/>
      <c r="H22" s="21">
        <v>2</v>
      </c>
      <c r="I22" s="21"/>
      <c r="J22" s="21"/>
      <c r="K22" s="21">
        <v>1</v>
      </c>
      <c r="L22" s="21">
        <v>1</v>
      </c>
      <c r="M22" s="21">
        <v>1</v>
      </c>
      <c r="N22" s="21">
        <v>4</v>
      </c>
      <c r="O22" s="21">
        <v>4</v>
      </c>
      <c r="P22" s="21">
        <v>6</v>
      </c>
      <c r="Q22" s="21">
        <v>12</v>
      </c>
      <c r="R22" s="21">
        <v>21</v>
      </c>
      <c r="S22" s="21">
        <v>14</v>
      </c>
      <c r="T22" s="21">
        <v>17</v>
      </c>
      <c r="U22" s="21">
        <v>20</v>
      </c>
      <c r="V22" s="21">
        <v>24</v>
      </c>
      <c r="W22" s="21">
        <v>34</v>
      </c>
      <c r="X22" s="21">
        <v>23</v>
      </c>
      <c r="Y22" s="21">
        <v>23</v>
      </c>
      <c r="Z22" s="21"/>
      <c r="AA22" s="21"/>
      <c r="AB22" s="21"/>
      <c r="AC22" s="21"/>
    </row>
    <row r="23" spans="1:30" s="22" customFormat="1">
      <c r="A23" s="20">
        <v>1961</v>
      </c>
      <c r="B23" s="21">
        <v>220</v>
      </c>
      <c r="C23" s="21"/>
      <c r="D23" s="21"/>
      <c r="E23" s="21"/>
      <c r="F23" s="21"/>
      <c r="G23" s="21"/>
      <c r="H23" s="21"/>
      <c r="I23" s="21"/>
      <c r="J23" s="21"/>
      <c r="K23" s="21"/>
      <c r="L23" s="21">
        <v>1</v>
      </c>
      <c r="M23" s="21"/>
      <c r="N23" s="21">
        <v>5</v>
      </c>
      <c r="O23" s="21">
        <v>4</v>
      </c>
      <c r="P23" s="21">
        <v>3</v>
      </c>
      <c r="Q23" s="21">
        <v>13</v>
      </c>
      <c r="R23" s="21">
        <v>10</v>
      </c>
      <c r="S23" s="21">
        <v>17</v>
      </c>
      <c r="T23" s="21">
        <v>20</v>
      </c>
      <c r="U23" s="21">
        <v>28</v>
      </c>
      <c r="V23" s="21">
        <v>28</v>
      </c>
      <c r="W23" s="21">
        <v>30</v>
      </c>
      <c r="X23" s="21">
        <v>29</v>
      </c>
      <c r="Y23" s="21">
        <v>32</v>
      </c>
      <c r="Z23" s="21"/>
      <c r="AA23" s="21"/>
      <c r="AB23" s="21"/>
      <c r="AC23" s="21"/>
      <c r="AD23" s="25"/>
    </row>
    <row r="24" spans="1:30" s="22" customFormat="1">
      <c r="A24" s="20">
        <v>1962</v>
      </c>
      <c r="B24" s="21">
        <v>235</v>
      </c>
      <c r="C24" s="21"/>
      <c r="D24" s="21"/>
      <c r="E24" s="21"/>
      <c r="F24" s="21"/>
      <c r="G24" s="21"/>
      <c r="H24" s="21">
        <v>1</v>
      </c>
      <c r="I24" s="21">
        <v>1</v>
      </c>
      <c r="J24" s="21">
        <v>2</v>
      </c>
      <c r="K24" s="21">
        <v>1</v>
      </c>
      <c r="L24" s="21">
        <v>2</v>
      </c>
      <c r="M24" s="21">
        <v>3</v>
      </c>
      <c r="N24" s="21">
        <v>1</v>
      </c>
      <c r="O24" s="21">
        <v>5</v>
      </c>
      <c r="P24" s="21">
        <v>8</v>
      </c>
      <c r="Q24" s="21">
        <v>11</v>
      </c>
      <c r="R24" s="21">
        <v>11</v>
      </c>
      <c r="S24" s="21">
        <v>12</v>
      </c>
      <c r="T24" s="21">
        <v>20</v>
      </c>
      <c r="U24" s="21">
        <v>28</v>
      </c>
      <c r="V24" s="21">
        <v>40</v>
      </c>
      <c r="W24" s="21">
        <v>34</v>
      </c>
      <c r="X24" s="21">
        <v>28</v>
      </c>
      <c r="Y24" s="21">
        <v>27</v>
      </c>
      <c r="Z24" s="21"/>
      <c r="AA24" s="21"/>
      <c r="AB24" s="21"/>
      <c r="AC24" s="21"/>
    </row>
    <row r="25" spans="1:30" s="22" customFormat="1">
      <c r="A25" s="20">
        <v>1963</v>
      </c>
      <c r="B25" s="21">
        <v>217</v>
      </c>
      <c r="C25" s="21"/>
      <c r="D25" s="21"/>
      <c r="E25" s="21"/>
      <c r="F25" s="21"/>
      <c r="G25" s="21"/>
      <c r="H25" s="21"/>
      <c r="I25" s="21"/>
      <c r="J25" s="21"/>
      <c r="K25" s="21"/>
      <c r="L25" s="21">
        <v>1</v>
      </c>
      <c r="M25" s="21">
        <v>1</v>
      </c>
      <c r="N25" s="21">
        <v>3</v>
      </c>
      <c r="O25" s="21">
        <v>9</v>
      </c>
      <c r="P25" s="21">
        <v>6</v>
      </c>
      <c r="Q25" s="21">
        <v>8</v>
      </c>
      <c r="R25" s="21">
        <v>24</v>
      </c>
      <c r="S25" s="21">
        <v>19</v>
      </c>
      <c r="T25" s="21">
        <v>12</v>
      </c>
      <c r="U25" s="21">
        <v>27</v>
      </c>
      <c r="V25" s="21">
        <v>27</v>
      </c>
      <c r="W25" s="21">
        <v>30</v>
      </c>
      <c r="X25" s="21">
        <v>21</v>
      </c>
      <c r="Y25" s="21">
        <v>29</v>
      </c>
      <c r="Z25" s="21"/>
      <c r="AA25" s="21"/>
      <c r="AB25" s="21"/>
      <c r="AC25" s="21"/>
    </row>
    <row r="26" spans="1:30" s="22" customFormat="1">
      <c r="A26" s="20">
        <v>1964</v>
      </c>
      <c r="B26" s="21">
        <v>230</v>
      </c>
      <c r="C26" s="21"/>
      <c r="D26" s="21"/>
      <c r="E26" s="21"/>
      <c r="F26" s="21"/>
      <c r="G26" s="21"/>
      <c r="H26" s="21">
        <v>1</v>
      </c>
      <c r="I26" s="21">
        <v>1</v>
      </c>
      <c r="J26" s="21"/>
      <c r="K26" s="21"/>
      <c r="L26" s="21"/>
      <c r="M26" s="21">
        <v>1</v>
      </c>
      <c r="N26" s="21">
        <v>7</v>
      </c>
      <c r="O26" s="21">
        <v>1</v>
      </c>
      <c r="P26" s="21">
        <v>5</v>
      </c>
      <c r="Q26" s="21">
        <v>14</v>
      </c>
      <c r="R26" s="21">
        <v>19</v>
      </c>
      <c r="S26" s="21">
        <v>22</v>
      </c>
      <c r="T26" s="21">
        <v>20</v>
      </c>
      <c r="U26" s="21">
        <v>20</v>
      </c>
      <c r="V26" s="21">
        <v>34</v>
      </c>
      <c r="W26" s="21">
        <v>44</v>
      </c>
      <c r="X26" s="21">
        <v>17</v>
      </c>
      <c r="Y26" s="21">
        <v>24</v>
      </c>
      <c r="Z26" s="21"/>
      <c r="AA26" s="21"/>
      <c r="AB26" s="21"/>
      <c r="AC26" s="21"/>
    </row>
    <row r="27" spans="1:30" s="22" customFormat="1">
      <c r="A27" s="20">
        <v>1965</v>
      </c>
      <c r="B27" s="21">
        <v>188</v>
      </c>
      <c r="C27" s="21"/>
      <c r="D27" s="21"/>
      <c r="E27" s="21"/>
      <c r="F27" s="21"/>
      <c r="G27" s="21"/>
      <c r="H27" s="21">
        <v>1</v>
      </c>
      <c r="I27" s="21"/>
      <c r="J27" s="21"/>
      <c r="K27" s="21">
        <v>1</v>
      </c>
      <c r="L27" s="21">
        <v>1</v>
      </c>
      <c r="M27" s="21">
        <v>3</v>
      </c>
      <c r="N27" s="21">
        <v>1</v>
      </c>
      <c r="O27" s="21"/>
      <c r="P27" s="21">
        <v>4</v>
      </c>
      <c r="Q27" s="21">
        <v>7</v>
      </c>
      <c r="R27" s="21">
        <v>13</v>
      </c>
      <c r="S27" s="21">
        <v>19</v>
      </c>
      <c r="T27" s="21">
        <v>19</v>
      </c>
      <c r="U27" s="21">
        <v>25</v>
      </c>
      <c r="V27" s="21">
        <v>19</v>
      </c>
      <c r="W27" s="21">
        <v>35</v>
      </c>
      <c r="X27" s="21">
        <v>18</v>
      </c>
      <c r="Y27" s="21">
        <v>22</v>
      </c>
      <c r="Z27" s="21"/>
      <c r="AA27" s="21"/>
      <c r="AB27" s="21"/>
      <c r="AC27" s="21"/>
    </row>
    <row r="28" spans="1:30" s="22" customFormat="1">
      <c r="A28" s="20">
        <v>1966</v>
      </c>
      <c r="B28" s="21">
        <v>223</v>
      </c>
      <c r="C28" s="21"/>
      <c r="D28" s="21"/>
      <c r="E28" s="21"/>
      <c r="F28" s="21"/>
      <c r="G28" s="21"/>
      <c r="H28" s="21">
        <v>1</v>
      </c>
      <c r="I28" s="21"/>
      <c r="J28" s="21"/>
      <c r="K28" s="21"/>
      <c r="L28" s="21">
        <v>2</v>
      </c>
      <c r="M28" s="21"/>
      <c r="N28" s="21">
        <v>3</v>
      </c>
      <c r="O28" s="21">
        <v>5</v>
      </c>
      <c r="P28" s="21">
        <v>3</v>
      </c>
      <c r="Q28" s="21">
        <v>14</v>
      </c>
      <c r="R28" s="21">
        <v>18</v>
      </c>
      <c r="S28" s="21">
        <v>24</v>
      </c>
      <c r="T28" s="21">
        <v>21</v>
      </c>
      <c r="U28" s="21">
        <v>24</v>
      </c>
      <c r="V28" s="21">
        <v>24</v>
      </c>
      <c r="W28" s="21">
        <v>24</v>
      </c>
      <c r="X28" s="21">
        <v>26</v>
      </c>
      <c r="Y28" s="21">
        <v>34</v>
      </c>
      <c r="Z28" s="21"/>
      <c r="AA28" s="21"/>
      <c r="AB28" s="21"/>
      <c r="AC28" s="21"/>
    </row>
    <row r="29" spans="1:30" s="22" customFormat="1">
      <c r="A29" s="20">
        <v>1967</v>
      </c>
      <c r="B29" s="21">
        <v>216</v>
      </c>
      <c r="C29" s="21"/>
      <c r="D29" s="21"/>
      <c r="E29" s="21"/>
      <c r="F29" s="21"/>
      <c r="G29" s="21"/>
      <c r="H29" s="21">
        <v>1</v>
      </c>
      <c r="I29" s="21">
        <v>1</v>
      </c>
      <c r="J29" s="21">
        <v>2</v>
      </c>
      <c r="K29" s="21"/>
      <c r="L29" s="21"/>
      <c r="M29" s="21">
        <v>2</v>
      </c>
      <c r="N29" s="21">
        <v>2</v>
      </c>
      <c r="O29" s="21">
        <v>8</v>
      </c>
      <c r="P29" s="21">
        <v>4</v>
      </c>
      <c r="Q29" s="21">
        <v>12</v>
      </c>
      <c r="R29" s="21">
        <v>18</v>
      </c>
      <c r="S29" s="21">
        <v>16</v>
      </c>
      <c r="T29" s="21">
        <v>19</v>
      </c>
      <c r="U29" s="21">
        <v>23</v>
      </c>
      <c r="V29" s="21">
        <v>23</v>
      </c>
      <c r="W29" s="21">
        <v>29</v>
      </c>
      <c r="X29" s="21">
        <v>25</v>
      </c>
      <c r="Y29" s="21">
        <v>31</v>
      </c>
      <c r="Z29" s="21"/>
      <c r="AA29" s="21"/>
      <c r="AB29" s="21"/>
      <c r="AC29" s="21"/>
    </row>
    <row r="30" spans="1:30" s="22" customFormat="1">
      <c r="A30" s="20">
        <v>1968</v>
      </c>
      <c r="B30" s="21">
        <v>214</v>
      </c>
      <c r="C30" s="21"/>
      <c r="D30" s="21"/>
      <c r="E30" s="21"/>
      <c r="F30" s="21"/>
      <c r="G30" s="21"/>
      <c r="H30" s="21"/>
      <c r="I30" s="21"/>
      <c r="J30" s="21"/>
      <c r="K30" s="21"/>
      <c r="L30" s="21">
        <v>1</v>
      </c>
      <c r="M30" s="21"/>
      <c r="N30" s="21">
        <v>5</v>
      </c>
      <c r="O30" s="21">
        <v>3</v>
      </c>
      <c r="P30" s="21">
        <v>6</v>
      </c>
      <c r="Q30" s="21">
        <v>15</v>
      </c>
      <c r="R30" s="21">
        <v>11</v>
      </c>
      <c r="S30" s="21">
        <v>13</v>
      </c>
      <c r="T30" s="21">
        <v>18</v>
      </c>
      <c r="U30" s="21">
        <v>19</v>
      </c>
      <c r="V30" s="21">
        <v>24</v>
      </c>
      <c r="W30" s="21">
        <v>33</v>
      </c>
      <c r="X30" s="21">
        <v>28</v>
      </c>
      <c r="Y30" s="21">
        <v>38</v>
      </c>
      <c r="Z30" s="21"/>
      <c r="AA30" s="21"/>
      <c r="AB30" s="21"/>
      <c r="AC30" s="21"/>
    </row>
    <row r="31" spans="1:30" s="22" customFormat="1">
      <c r="A31" s="20">
        <v>1969</v>
      </c>
      <c r="B31" s="21">
        <v>216</v>
      </c>
      <c r="C31" s="21"/>
      <c r="D31" s="21"/>
      <c r="E31" s="21"/>
      <c r="F31" s="21"/>
      <c r="G31" s="21"/>
      <c r="H31" s="21">
        <v>1</v>
      </c>
      <c r="I31" s="21">
        <v>1</v>
      </c>
      <c r="J31" s="21"/>
      <c r="K31" s="21"/>
      <c r="L31" s="21"/>
      <c r="M31" s="21"/>
      <c r="N31" s="21"/>
      <c r="O31" s="21">
        <v>5</v>
      </c>
      <c r="P31" s="21">
        <v>5</v>
      </c>
      <c r="Q31" s="21">
        <v>15</v>
      </c>
      <c r="R31" s="21">
        <v>10</v>
      </c>
      <c r="S31" s="21">
        <v>21</v>
      </c>
      <c r="T31" s="21">
        <v>16</v>
      </c>
      <c r="U31" s="21">
        <v>15</v>
      </c>
      <c r="V31" s="21">
        <v>41</v>
      </c>
      <c r="W31" s="21">
        <v>43</v>
      </c>
      <c r="X31" s="21">
        <v>15</v>
      </c>
      <c r="Y31" s="21">
        <v>28</v>
      </c>
      <c r="Z31" s="21"/>
      <c r="AA31" s="21"/>
      <c r="AB31" s="21"/>
      <c r="AC31" s="21"/>
    </row>
    <row r="32" spans="1:30" s="22" customFormat="1">
      <c r="A32" s="20">
        <v>1970</v>
      </c>
      <c r="B32" s="21">
        <v>248</v>
      </c>
      <c r="C32" s="21"/>
      <c r="D32" s="21"/>
      <c r="E32" s="21"/>
      <c r="F32" s="21"/>
      <c r="G32" s="21"/>
      <c r="H32" s="21"/>
      <c r="I32" s="21">
        <v>1</v>
      </c>
      <c r="J32" s="21"/>
      <c r="K32" s="21">
        <v>1</v>
      </c>
      <c r="L32" s="21"/>
      <c r="M32" s="21">
        <v>2</v>
      </c>
      <c r="N32" s="21">
        <v>3</v>
      </c>
      <c r="O32" s="21">
        <v>4</v>
      </c>
      <c r="P32" s="21">
        <v>8</v>
      </c>
      <c r="Q32" s="21">
        <v>11</v>
      </c>
      <c r="R32" s="21">
        <v>12</v>
      </c>
      <c r="S32" s="21">
        <v>18</v>
      </c>
      <c r="T32" s="21">
        <v>29</v>
      </c>
      <c r="U32" s="21">
        <v>25</v>
      </c>
      <c r="V32" s="21">
        <v>33</v>
      </c>
      <c r="W32" s="21">
        <v>30</v>
      </c>
      <c r="X32" s="21">
        <v>33</v>
      </c>
      <c r="Y32" s="21">
        <v>38</v>
      </c>
      <c r="Z32" s="21"/>
      <c r="AA32" s="21"/>
      <c r="AB32" s="21"/>
      <c r="AC32" s="21"/>
    </row>
    <row r="33" spans="1:29" s="22" customFormat="1">
      <c r="A33" s="20">
        <v>1971</v>
      </c>
      <c r="B33" s="21">
        <v>227</v>
      </c>
      <c r="C33" s="21"/>
      <c r="D33" s="21"/>
      <c r="E33" s="21"/>
      <c r="F33" s="21"/>
      <c r="G33" s="21"/>
      <c r="H33" s="21"/>
      <c r="I33" s="21"/>
      <c r="J33" s="21"/>
      <c r="K33" s="21"/>
      <c r="L33" s="21">
        <v>1</v>
      </c>
      <c r="M33" s="21">
        <v>1</v>
      </c>
      <c r="N33" s="21">
        <v>1</v>
      </c>
      <c r="O33" s="21">
        <v>3</v>
      </c>
      <c r="P33" s="21">
        <v>4</v>
      </c>
      <c r="Q33" s="21">
        <v>14</v>
      </c>
      <c r="R33" s="21">
        <v>10</v>
      </c>
      <c r="S33" s="21">
        <v>22</v>
      </c>
      <c r="T33" s="21">
        <v>22</v>
      </c>
      <c r="U33" s="21">
        <v>23</v>
      </c>
      <c r="V33" s="21">
        <v>24</v>
      </c>
      <c r="W33" s="21">
        <v>26</v>
      </c>
      <c r="X33" s="21">
        <v>28</v>
      </c>
      <c r="Y33" s="21">
        <v>48</v>
      </c>
      <c r="Z33" s="21"/>
      <c r="AA33" s="21"/>
      <c r="AB33" s="21"/>
      <c r="AC33" s="21"/>
    </row>
    <row r="34" spans="1:29" s="22" customFormat="1">
      <c r="A34" s="20">
        <v>1972</v>
      </c>
      <c r="B34" s="21">
        <v>168</v>
      </c>
      <c r="C34" s="21"/>
      <c r="D34" s="21"/>
      <c r="E34" s="21"/>
      <c r="F34" s="21"/>
      <c r="G34" s="21"/>
      <c r="H34" s="21"/>
      <c r="I34" s="31"/>
      <c r="J34" s="21"/>
      <c r="K34" s="21">
        <v>2</v>
      </c>
      <c r="L34" s="21">
        <v>2</v>
      </c>
      <c r="M34" s="21"/>
      <c r="N34" s="21"/>
      <c r="O34" s="21">
        <v>4</v>
      </c>
      <c r="P34" s="21">
        <v>6</v>
      </c>
      <c r="Q34" s="21">
        <v>14</v>
      </c>
      <c r="R34" s="21">
        <v>4</v>
      </c>
      <c r="S34" s="21">
        <v>22</v>
      </c>
      <c r="T34" s="21">
        <v>18</v>
      </c>
      <c r="U34" s="21">
        <v>20</v>
      </c>
      <c r="V34" s="21">
        <v>26</v>
      </c>
      <c r="W34" s="21">
        <v>18</v>
      </c>
      <c r="X34" s="21">
        <v>14</v>
      </c>
      <c r="Y34" s="21">
        <v>18</v>
      </c>
      <c r="Z34" s="21"/>
      <c r="AA34" s="21"/>
      <c r="AB34" s="21"/>
      <c r="AC34" s="21"/>
    </row>
    <row r="35" spans="1:29" s="22" customFormat="1">
      <c r="A35" s="20">
        <v>1973</v>
      </c>
      <c r="B35" s="21">
        <v>218</v>
      </c>
      <c r="C35" s="21"/>
      <c r="D35" s="21"/>
      <c r="E35" s="21"/>
      <c r="F35" s="21"/>
      <c r="G35" s="21"/>
      <c r="H35" s="21"/>
      <c r="I35" s="21"/>
      <c r="J35" s="21">
        <v>1</v>
      </c>
      <c r="K35" s="21"/>
      <c r="L35" s="21"/>
      <c r="M35" s="21">
        <v>1</v>
      </c>
      <c r="N35" s="21">
        <v>2</v>
      </c>
      <c r="O35" s="21">
        <v>3</v>
      </c>
      <c r="P35" s="21">
        <v>5</v>
      </c>
      <c r="Q35" s="21">
        <v>7</v>
      </c>
      <c r="R35" s="21">
        <v>12</v>
      </c>
      <c r="S35" s="21">
        <v>30</v>
      </c>
      <c r="T35" s="21">
        <v>20</v>
      </c>
      <c r="U35" s="21">
        <v>38</v>
      </c>
      <c r="V35" s="21">
        <v>19</v>
      </c>
      <c r="W35" s="21">
        <v>17</v>
      </c>
      <c r="X35" s="21">
        <v>28</v>
      </c>
      <c r="Y35" s="21">
        <v>35</v>
      </c>
      <c r="Z35" s="21"/>
      <c r="AA35" s="21"/>
      <c r="AB35" s="21"/>
      <c r="AC35" s="21"/>
    </row>
    <row r="36" spans="1:29" s="22" customFormat="1">
      <c r="A36" s="20">
        <v>1974</v>
      </c>
      <c r="B36" s="21">
        <v>262</v>
      </c>
      <c r="C36" s="21"/>
      <c r="D36" s="21"/>
      <c r="E36" s="21"/>
      <c r="F36" s="21"/>
      <c r="G36" s="21"/>
      <c r="H36" s="21">
        <v>1</v>
      </c>
      <c r="I36" s="21"/>
      <c r="J36" s="21"/>
      <c r="K36" s="21"/>
      <c r="L36" s="21"/>
      <c r="M36" s="21">
        <v>2</v>
      </c>
      <c r="N36" s="21">
        <v>3</v>
      </c>
      <c r="O36" s="21">
        <v>3</v>
      </c>
      <c r="P36" s="21">
        <v>9</v>
      </c>
      <c r="Q36" s="21">
        <v>14</v>
      </c>
      <c r="R36" s="21">
        <v>14</v>
      </c>
      <c r="S36" s="21">
        <v>21</v>
      </c>
      <c r="T36" s="21">
        <v>28</v>
      </c>
      <c r="U36" s="21">
        <v>28</v>
      </c>
      <c r="V36" s="21">
        <v>34</v>
      </c>
      <c r="W36" s="21">
        <v>38</v>
      </c>
      <c r="X36" s="21">
        <v>38</v>
      </c>
      <c r="Y36" s="21">
        <v>29</v>
      </c>
      <c r="Z36" s="21"/>
      <c r="AA36" s="21"/>
      <c r="AB36" s="21"/>
      <c r="AC36" s="21"/>
    </row>
    <row r="37" spans="1:29" s="22" customFormat="1">
      <c r="A37" s="20">
        <v>1975</v>
      </c>
      <c r="B37" s="21">
        <v>219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>
        <v>2</v>
      </c>
      <c r="N37" s="21">
        <v>1</v>
      </c>
      <c r="O37" s="21">
        <v>3</v>
      </c>
      <c r="P37" s="21">
        <v>6</v>
      </c>
      <c r="Q37" s="21">
        <v>12</v>
      </c>
      <c r="R37" s="21">
        <v>16</v>
      </c>
      <c r="S37" s="21">
        <v>14</v>
      </c>
      <c r="T37" s="21">
        <v>21</v>
      </c>
      <c r="U37" s="21">
        <v>25</v>
      </c>
      <c r="V37" s="21">
        <v>25</v>
      </c>
      <c r="W37" s="21">
        <v>24</v>
      </c>
      <c r="X37" s="21">
        <v>32</v>
      </c>
      <c r="Y37" s="21">
        <v>38</v>
      </c>
      <c r="Z37" s="21"/>
      <c r="AA37" s="21"/>
      <c r="AB37" s="21"/>
      <c r="AC37" s="21"/>
    </row>
    <row r="38" spans="1:29" s="22" customFormat="1">
      <c r="A38" s="20">
        <v>1976</v>
      </c>
      <c r="B38" s="21">
        <v>224</v>
      </c>
      <c r="C38" s="21"/>
      <c r="D38" s="21"/>
      <c r="E38" s="21"/>
      <c r="F38" s="21"/>
      <c r="G38" s="21"/>
      <c r="H38" s="21"/>
      <c r="I38" s="21"/>
      <c r="J38" s="21"/>
      <c r="K38" s="21">
        <v>1</v>
      </c>
      <c r="L38" s="21">
        <v>1</v>
      </c>
      <c r="M38" s="21">
        <v>1</v>
      </c>
      <c r="N38" s="21">
        <v>6</v>
      </c>
      <c r="O38" s="21">
        <v>3</v>
      </c>
      <c r="P38" s="21">
        <v>1</v>
      </c>
      <c r="Q38" s="21">
        <v>5</v>
      </c>
      <c r="R38" s="21">
        <v>14</v>
      </c>
      <c r="S38" s="21">
        <v>18</v>
      </c>
      <c r="T38" s="21">
        <v>19</v>
      </c>
      <c r="U38" s="21">
        <v>33</v>
      </c>
      <c r="V38" s="21">
        <v>28</v>
      </c>
      <c r="W38" s="21">
        <v>24</v>
      </c>
      <c r="X38" s="21">
        <v>33</v>
      </c>
      <c r="Y38" s="21">
        <v>37</v>
      </c>
      <c r="Z38" s="21"/>
      <c r="AA38" s="21"/>
      <c r="AB38" s="21"/>
      <c r="AC38" s="21"/>
    </row>
    <row r="39" spans="1:29" s="22" customFormat="1">
      <c r="A39" s="20">
        <v>1977</v>
      </c>
      <c r="B39" s="21">
        <v>208</v>
      </c>
      <c r="C39" s="21"/>
      <c r="D39" s="21"/>
      <c r="E39" s="21"/>
      <c r="F39" s="21"/>
      <c r="G39" s="21"/>
      <c r="H39" s="21"/>
      <c r="I39" s="21"/>
      <c r="J39" s="21"/>
      <c r="K39" s="21"/>
      <c r="L39" s="21">
        <v>1</v>
      </c>
      <c r="M39" s="21"/>
      <c r="N39" s="21">
        <v>3</v>
      </c>
      <c r="O39" s="21">
        <v>6</v>
      </c>
      <c r="P39" s="21">
        <v>3</v>
      </c>
      <c r="Q39" s="21">
        <v>7</v>
      </c>
      <c r="R39" s="21">
        <v>9</v>
      </c>
      <c r="S39" s="21">
        <v>20</v>
      </c>
      <c r="T39" s="21">
        <v>22</v>
      </c>
      <c r="U39" s="21">
        <v>18</v>
      </c>
      <c r="V39" s="21">
        <v>29</v>
      </c>
      <c r="W39" s="21">
        <v>29</v>
      </c>
      <c r="X39" s="21">
        <v>27</v>
      </c>
      <c r="Y39" s="21">
        <v>34</v>
      </c>
      <c r="Z39" s="21"/>
      <c r="AA39" s="21"/>
      <c r="AB39" s="21"/>
      <c r="AC39" s="21"/>
    </row>
    <row r="40" spans="1:29" s="22" customFormat="1">
      <c r="A40" s="20">
        <v>1978</v>
      </c>
      <c r="B40" s="19">
        <f t="shared" ref="B40:B53" si="0">SUM(H40:AC40)</f>
        <v>263</v>
      </c>
      <c r="C40" s="56">
        <v>0</v>
      </c>
      <c r="D40" s="21"/>
      <c r="E40" s="21"/>
      <c r="F40" s="21"/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3</v>
      </c>
      <c r="N40" s="56">
        <v>3</v>
      </c>
      <c r="O40" s="56">
        <v>3</v>
      </c>
      <c r="P40" s="56">
        <v>8</v>
      </c>
      <c r="Q40" s="56">
        <v>13</v>
      </c>
      <c r="R40" s="56">
        <v>16</v>
      </c>
      <c r="S40" s="56">
        <v>19</v>
      </c>
      <c r="T40" s="56">
        <v>21</v>
      </c>
      <c r="U40" s="56">
        <v>28</v>
      </c>
      <c r="V40" s="56">
        <v>41</v>
      </c>
      <c r="W40" s="56">
        <v>29</v>
      </c>
      <c r="X40" s="56">
        <v>30</v>
      </c>
      <c r="Y40" s="56">
        <v>49</v>
      </c>
      <c r="Z40" s="21"/>
      <c r="AA40" s="21"/>
      <c r="AB40" s="21"/>
      <c r="AC40" s="21"/>
    </row>
    <row r="41" spans="1:29" s="22" customFormat="1">
      <c r="A41" s="20">
        <v>1979</v>
      </c>
      <c r="B41" s="19">
        <f t="shared" si="0"/>
        <v>220</v>
      </c>
      <c r="C41" s="56">
        <v>0</v>
      </c>
      <c r="D41" s="21"/>
      <c r="E41" s="21"/>
      <c r="F41" s="21"/>
      <c r="H41" s="56">
        <v>0</v>
      </c>
      <c r="I41" s="56">
        <v>1</v>
      </c>
      <c r="J41" s="56">
        <v>0</v>
      </c>
      <c r="K41" s="56">
        <v>0</v>
      </c>
      <c r="L41" s="56">
        <v>0</v>
      </c>
      <c r="M41" s="56">
        <v>0</v>
      </c>
      <c r="N41" s="56">
        <v>2</v>
      </c>
      <c r="O41" s="56">
        <v>5</v>
      </c>
      <c r="P41" s="56">
        <v>2</v>
      </c>
      <c r="Q41" s="56">
        <v>4</v>
      </c>
      <c r="R41" s="56">
        <v>23</v>
      </c>
      <c r="S41" s="56">
        <v>13</v>
      </c>
      <c r="T41" s="56">
        <v>26</v>
      </c>
      <c r="U41" s="56">
        <v>27</v>
      </c>
      <c r="V41" s="56">
        <v>23</v>
      </c>
      <c r="W41" s="56">
        <v>29</v>
      </c>
      <c r="X41" s="56">
        <v>32</v>
      </c>
      <c r="Y41" s="56">
        <v>33</v>
      </c>
      <c r="Z41" s="21"/>
      <c r="AA41" s="21"/>
      <c r="AB41" s="21"/>
      <c r="AC41" s="21"/>
    </row>
    <row r="42" spans="1:29" s="22" customFormat="1">
      <c r="A42" s="20">
        <v>1980</v>
      </c>
      <c r="B42" s="19">
        <f t="shared" si="0"/>
        <v>202</v>
      </c>
      <c r="C42" s="56">
        <v>0</v>
      </c>
      <c r="D42" s="21"/>
      <c r="E42" s="21"/>
      <c r="F42" s="21"/>
      <c r="H42" s="56">
        <v>0</v>
      </c>
      <c r="I42" s="56">
        <v>0</v>
      </c>
      <c r="J42" s="56">
        <v>0</v>
      </c>
      <c r="K42" s="56">
        <v>0</v>
      </c>
      <c r="L42" s="56">
        <v>1</v>
      </c>
      <c r="M42" s="56">
        <v>0</v>
      </c>
      <c r="N42" s="56">
        <v>3</v>
      </c>
      <c r="O42" s="56">
        <v>1</v>
      </c>
      <c r="P42" s="56">
        <v>2</v>
      </c>
      <c r="Q42" s="56">
        <v>10</v>
      </c>
      <c r="R42" s="56">
        <v>8</v>
      </c>
      <c r="S42" s="56">
        <v>16</v>
      </c>
      <c r="T42" s="56">
        <v>28</v>
      </c>
      <c r="U42" s="56">
        <v>27</v>
      </c>
      <c r="V42" s="56">
        <v>19</v>
      </c>
      <c r="W42" s="56">
        <v>24</v>
      </c>
      <c r="X42" s="56">
        <v>23</v>
      </c>
      <c r="Y42" s="56">
        <v>40</v>
      </c>
      <c r="Z42" s="21"/>
      <c r="AA42" s="21"/>
      <c r="AB42" s="21"/>
      <c r="AC42" s="21"/>
    </row>
    <row r="43" spans="1:29" s="22" customFormat="1">
      <c r="A43" s="20">
        <v>1981</v>
      </c>
      <c r="B43" s="19">
        <f t="shared" si="0"/>
        <v>199</v>
      </c>
      <c r="C43" s="56">
        <v>0</v>
      </c>
      <c r="D43" s="21"/>
      <c r="E43" s="21"/>
      <c r="F43" s="21"/>
      <c r="H43" s="56">
        <v>0</v>
      </c>
      <c r="I43" s="56">
        <v>0</v>
      </c>
      <c r="J43" s="56">
        <v>0</v>
      </c>
      <c r="K43" s="56">
        <v>0</v>
      </c>
      <c r="L43" s="56">
        <v>1</v>
      </c>
      <c r="M43" s="56">
        <v>1</v>
      </c>
      <c r="N43" s="56">
        <v>1</v>
      </c>
      <c r="O43" s="56">
        <v>5</v>
      </c>
      <c r="P43" s="56">
        <v>4</v>
      </c>
      <c r="Q43" s="56">
        <v>4</v>
      </c>
      <c r="R43" s="56">
        <v>14</v>
      </c>
      <c r="S43" s="56">
        <v>15</v>
      </c>
      <c r="T43" s="56">
        <v>23</v>
      </c>
      <c r="U43" s="56">
        <v>26</v>
      </c>
      <c r="V43" s="56">
        <v>27</v>
      </c>
      <c r="W43" s="56">
        <v>21</v>
      </c>
      <c r="X43" s="56">
        <v>18</v>
      </c>
      <c r="Y43" s="56">
        <v>39</v>
      </c>
      <c r="Z43" s="21"/>
      <c r="AA43" s="21"/>
      <c r="AB43" s="21"/>
      <c r="AC43" s="21"/>
    </row>
    <row r="44" spans="1:29" s="22" customFormat="1">
      <c r="A44" s="20">
        <v>1982</v>
      </c>
      <c r="B44" s="19">
        <f t="shared" si="0"/>
        <v>203</v>
      </c>
      <c r="C44" s="56">
        <v>0</v>
      </c>
      <c r="D44" s="21"/>
      <c r="E44" s="21"/>
      <c r="F44" s="21"/>
      <c r="H44" s="56">
        <v>0</v>
      </c>
      <c r="I44" s="56">
        <v>0</v>
      </c>
      <c r="J44" s="56">
        <v>0</v>
      </c>
      <c r="K44" s="56">
        <v>0</v>
      </c>
      <c r="L44" s="56">
        <v>1</v>
      </c>
      <c r="M44" s="56">
        <v>1</v>
      </c>
      <c r="N44" s="56">
        <v>4</v>
      </c>
      <c r="O44" s="56">
        <v>2</v>
      </c>
      <c r="P44" s="56">
        <v>5</v>
      </c>
      <c r="Q44" s="56">
        <v>9</v>
      </c>
      <c r="R44" s="56">
        <v>13</v>
      </c>
      <c r="S44" s="56">
        <v>12</v>
      </c>
      <c r="T44" s="56">
        <v>25</v>
      </c>
      <c r="U44" s="56">
        <v>23</v>
      </c>
      <c r="V44" s="56">
        <v>19</v>
      </c>
      <c r="W44" s="56">
        <v>28</v>
      </c>
      <c r="X44" s="56">
        <v>20</v>
      </c>
      <c r="Y44" s="56">
        <v>41</v>
      </c>
      <c r="Z44" s="21"/>
      <c r="AA44" s="21"/>
      <c r="AB44" s="21"/>
      <c r="AC44" s="21"/>
    </row>
    <row r="45" spans="1:29" s="22" customFormat="1">
      <c r="A45" s="20">
        <v>1983</v>
      </c>
      <c r="B45" s="19">
        <f t="shared" si="0"/>
        <v>207</v>
      </c>
      <c r="C45" s="56">
        <v>0</v>
      </c>
      <c r="D45" s="21"/>
      <c r="E45" s="21"/>
      <c r="F45" s="21"/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2</v>
      </c>
      <c r="N45" s="56">
        <v>4</v>
      </c>
      <c r="O45" s="56">
        <v>5</v>
      </c>
      <c r="P45" s="56">
        <v>6</v>
      </c>
      <c r="Q45" s="56">
        <v>7</v>
      </c>
      <c r="R45" s="56">
        <v>6</v>
      </c>
      <c r="S45" s="56">
        <v>13</v>
      </c>
      <c r="T45" s="56">
        <v>21</v>
      </c>
      <c r="U45" s="56">
        <v>22</v>
      </c>
      <c r="V45" s="56">
        <v>30</v>
      </c>
      <c r="W45" s="56">
        <v>21</v>
      </c>
      <c r="X45" s="56">
        <v>32</v>
      </c>
      <c r="Y45" s="56">
        <v>38</v>
      </c>
      <c r="Z45" s="21"/>
      <c r="AA45" s="21"/>
      <c r="AB45" s="21"/>
      <c r="AC45" s="21"/>
    </row>
    <row r="46" spans="1:29" s="22" customFormat="1">
      <c r="A46" s="20">
        <v>1984</v>
      </c>
      <c r="B46" s="19">
        <f t="shared" si="0"/>
        <v>236</v>
      </c>
      <c r="C46" s="56">
        <v>0</v>
      </c>
      <c r="D46" s="21"/>
      <c r="E46" s="21"/>
      <c r="F46" s="21"/>
      <c r="H46" s="56">
        <v>0</v>
      </c>
      <c r="I46" s="56">
        <v>0</v>
      </c>
      <c r="J46" s="56">
        <v>0</v>
      </c>
      <c r="K46" s="56">
        <v>2</v>
      </c>
      <c r="L46" s="56">
        <v>0</v>
      </c>
      <c r="M46" s="56">
        <v>2</v>
      </c>
      <c r="N46" s="56">
        <v>1</v>
      </c>
      <c r="O46" s="56">
        <v>1</v>
      </c>
      <c r="P46" s="56">
        <v>8</v>
      </c>
      <c r="Q46" s="56">
        <v>8</v>
      </c>
      <c r="R46" s="56">
        <v>7</v>
      </c>
      <c r="S46" s="56">
        <v>23</v>
      </c>
      <c r="T46" s="56">
        <v>19</v>
      </c>
      <c r="U46" s="56">
        <v>32</v>
      </c>
      <c r="V46" s="56">
        <v>22</v>
      </c>
      <c r="W46" s="56">
        <v>29</v>
      </c>
      <c r="X46" s="56">
        <v>28</v>
      </c>
      <c r="Y46" s="56">
        <v>54</v>
      </c>
      <c r="Z46" s="21"/>
      <c r="AA46" s="21"/>
      <c r="AB46" s="21"/>
      <c r="AC46" s="21"/>
    </row>
    <row r="47" spans="1:29" s="22" customFormat="1">
      <c r="A47" s="20">
        <v>1985</v>
      </c>
      <c r="B47" s="19">
        <f t="shared" si="0"/>
        <v>215</v>
      </c>
      <c r="C47" s="56">
        <v>0</v>
      </c>
      <c r="D47" s="21"/>
      <c r="E47" s="21"/>
      <c r="F47" s="21"/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2</v>
      </c>
      <c r="N47" s="56">
        <v>5</v>
      </c>
      <c r="O47" s="56">
        <v>1</v>
      </c>
      <c r="P47" s="56">
        <v>7</v>
      </c>
      <c r="Q47" s="56">
        <v>5</v>
      </c>
      <c r="R47" s="56">
        <v>5</v>
      </c>
      <c r="S47" s="56">
        <v>18</v>
      </c>
      <c r="T47" s="56">
        <v>27</v>
      </c>
      <c r="U47" s="56">
        <v>23</v>
      </c>
      <c r="V47" s="56">
        <v>29</v>
      </c>
      <c r="W47" s="56">
        <v>24</v>
      </c>
      <c r="X47" s="56">
        <v>22</v>
      </c>
      <c r="Y47" s="56">
        <v>47</v>
      </c>
      <c r="Z47" s="21"/>
      <c r="AA47" s="21"/>
      <c r="AB47" s="21"/>
      <c r="AC47" s="21"/>
    </row>
    <row r="48" spans="1:29" s="22" customFormat="1">
      <c r="A48" s="20">
        <v>1986</v>
      </c>
      <c r="B48" s="19">
        <f t="shared" si="0"/>
        <v>221</v>
      </c>
      <c r="C48" s="56">
        <v>0</v>
      </c>
      <c r="D48" s="21"/>
      <c r="E48" s="21"/>
      <c r="F48" s="21"/>
      <c r="H48" s="56">
        <v>0</v>
      </c>
      <c r="I48" s="56">
        <v>0</v>
      </c>
      <c r="J48" s="56">
        <v>1</v>
      </c>
      <c r="K48" s="56">
        <v>0</v>
      </c>
      <c r="L48" s="56">
        <v>1</v>
      </c>
      <c r="M48" s="56">
        <v>0</v>
      </c>
      <c r="N48" s="56">
        <v>5</v>
      </c>
      <c r="O48" s="56">
        <v>5</v>
      </c>
      <c r="P48" s="56">
        <v>5</v>
      </c>
      <c r="Q48" s="56">
        <v>5</v>
      </c>
      <c r="R48" s="56">
        <v>9</v>
      </c>
      <c r="S48" s="56">
        <v>15</v>
      </c>
      <c r="T48" s="56">
        <v>24</v>
      </c>
      <c r="U48" s="56">
        <v>30</v>
      </c>
      <c r="V48" s="56">
        <v>27</v>
      </c>
      <c r="W48" s="56">
        <v>30</v>
      </c>
      <c r="X48" s="56">
        <v>23</v>
      </c>
      <c r="Y48" s="56">
        <v>41</v>
      </c>
      <c r="Z48" s="21"/>
      <c r="AA48" s="21"/>
      <c r="AB48" s="21"/>
      <c r="AC48" s="21"/>
    </row>
    <row r="49" spans="1:29" s="22" customFormat="1">
      <c r="A49" s="20">
        <v>1987</v>
      </c>
      <c r="B49" s="19">
        <f t="shared" si="0"/>
        <v>206</v>
      </c>
      <c r="C49" s="56">
        <v>0</v>
      </c>
      <c r="D49" s="21"/>
      <c r="E49" s="21"/>
      <c r="F49" s="21"/>
      <c r="H49" s="56">
        <v>0</v>
      </c>
      <c r="I49" s="56">
        <v>0</v>
      </c>
      <c r="J49" s="56">
        <v>0</v>
      </c>
      <c r="K49" s="56">
        <v>0</v>
      </c>
      <c r="L49" s="56">
        <v>1</v>
      </c>
      <c r="M49" s="56">
        <v>1</v>
      </c>
      <c r="N49" s="56">
        <v>2</v>
      </c>
      <c r="O49" s="56">
        <v>5</v>
      </c>
      <c r="P49" s="56">
        <v>7</v>
      </c>
      <c r="Q49" s="56">
        <v>8</v>
      </c>
      <c r="R49" s="56">
        <v>7</v>
      </c>
      <c r="S49" s="56">
        <v>9</v>
      </c>
      <c r="T49" s="56">
        <v>7</v>
      </c>
      <c r="U49" s="56">
        <v>33</v>
      </c>
      <c r="V49" s="56">
        <v>23</v>
      </c>
      <c r="W49" s="56">
        <v>24</v>
      </c>
      <c r="X49" s="56">
        <v>33</v>
      </c>
      <c r="Y49" s="56">
        <v>46</v>
      </c>
      <c r="Z49" s="21"/>
      <c r="AA49" s="21"/>
      <c r="AB49" s="21"/>
      <c r="AC49" s="21"/>
    </row>
    <row r="50" spans="1:29" s="22" customFormat="1">
      <c r="A50" s="20">
        <v>1988</v>
      </c>
      <c r="B50" s="19">
        <f t="shared" si="0"/>
        <v>220</v>
      </c>
      <c r="C50" s="56">
        <v>0</v>
      </c>
      <c r="D50" s="21"/>
      <c r="E50" s="21"/>
      <c r="F50" s="21"/>
      <c r="H50" s="56">
        <v>0</v>
      </c>
      <c r="I50" s="56">
        <v>0</v>
      </c>
      <c r="J50" s="56">
        <v>0</v>
      </c>
      <c r="K50" s="56">
        <v>1</v>
      </c>
      <c r="L50" s="56">
        <v>0</v>
      </c>
      <c r="M50" s="56">
        <v>0</v>
      </c>
      <c r="N50" s="56">
        <v>2</v>
      </c>
      <c r="O50" s="56">
        <v>5</v>
      </c>
      <c r="P50" s="56">
        <v>3</v>
      </c>
      <c r="Q50" s="56">
        <v>3</v>
      </c>
      <c r="R50" s="56">
        <v>14</v>
      </c>
      <c r="S50" s="56">
        <v>14</v>
      </c>
      <c r="T50" s="56">
        <v>27</v>
      </c>
      <c r="U50" s="56">
        <v>22</v>
      </c>
      <c r="V50" s="56">
        <v>29</v>
      </c>
      <c r="W50" s="56">
        <v>29</v>
      </c>
      <c r="X50" s="56">
        <v>30</v>
      </c>
      <c r="Y50" s="56">
        <v>41</v>
      </c>
      <c r="Z50" s="21"/>
      <c r="AA50" s="21"/>
      <c r="AB50" s="21"/>
      <c r="AC50" s="21"/>
    </row>
    <row r="51" spans="1:29" s="22" customFormat="1">
      <c r="A51" s="20">
        <v>1989</v>
      </c>
      <c r="B51" s="19">
        <f t="shared" si="0"/>
        <v>215</v>
      </c>
      <c r="C51" s="56">
        <v>0</v>
      </c>
      <c r="D51" s="21"/>
      <c r="E51" s="21"/>
      <c r="F51" s="21"/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1</v>
      </c>
      <c r="N51" s="56">
        <v>3</v>
      </c>
      <c r="O51" s="56">
        <v>7</v>
      </c>
      <c r="P51" s="56">
        <v>10</v>
      </c>
      <c r="Q51" s="56">
        <v>6</v>
      </c>
      <c r="R51" s="56">
        <v>5</v>
      </c>
      <c r="S51" s="56">
        <v>11</v>
      </c>
      <c r="T51" s="56">
        <v>24</v>
      </c>
      <c r="U51" s="56">
        <v>23</v>
      </c>
      <c r="V51" s="56">
        <v>19</v>
      </c>
      <c r="W51" s="56">
        <v>31</v>
      </c>
      <c r="X51" s="56">
        <v>28</v>
      </c>
      <c r="Y51" s="56">
        <v>47</v>
      </c>
      <c r="Z51" s="21"/>
      <c r="AA51" s="21"/>
      <c r="AB51" s="21"/>
      <c r="AC51" s="21"/>
    </row>
    <row r="52" spans="1:29" s="22" customFormat="1">
      <c r="A52" s="20">
        <v>1990</v>
      </c>
      <c r="B52" s="19">
        <f t="shared" si="0"/>
        <v>237</v>
      </c>
      <c r="C52" s="56">
        <v>0</v>
      </c>
      <c r="D52" s="21"/>
      <c r="E52" s="21"/>
      <c r="F52" s="21"/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1</v>
      </c>
      <c r="N52" s="56">
        <v>2</v>
      </c>
      <c r="O52" s="56">
        <v>3</v>
      </c>
      <c r="P52" s="56">
        <v>8</v>
      </c>
      <c r="Q52" s="56">
        <v>5</v>
      </c>
      <c r="R52" s="56">
        <v>8</v>
      </c>
      <c r="S52" s="56">
        <v>16</v>
      </c>
      <c r="T52" s="56">
        <v>19</v>
      </c>
      <c r="U52" s="56">
        <v>30</v>
      </c>
      <c r="V52" s="56">
        <v>39</v>
      </c>
      <c r="W52" s="56">
        <v>34</v>
      </c>
      <c r="X52" s="56">
        <v>30</v>
      </c>
      <c r="Y52" s="56">
        <v>42</v>
      </c>
      <c r="Z52" s="21"/>
      <c r="AA52" s="21"/>
      <c r="AB52" s="21"/>
      <c r="AC52" s="21"/>
    </row>
    <row r="53" spans="1:29" s="22" customFormat="1">
      <c r="A53" s="20">
        <v>1991</v>
      </c>
      <c r="B53" s="19">
        <f t="shared" si="0"/>
        <v>239</v>
      </c>
      <c r="C53" s="56">
        <v>0</v>
      </c>
      <c r="D53" s="21"/>
      <c r="E53" s="21"/>
      <c r="F53" s="21"/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2</v>
      </c>
      <c r="N53" s="56">
        <v>1</v>
      </c>
      <c r="O53" s="56">
        <v>1</v>
      </c>
      <c r="P53" s="56">
        <v>7</v>
      </c>
      <c r="Q53" s="56">
        <v>12</v>
      </c>
      <c r="R53" s="56">
        <v>12</v>
      </c>
      <c r="S53" s="56">
        <v>13</v>
      </c>
      <c r="T53" s="56">
        <v>18</v>
      </c>
      <c r="U53" s="56">
        <v>24</v>
      </c>
      <c r="V53" s="56">
        <v>22</v>
      </c>
      <c r="W53" s="56">
        <v>39</v>
      </c>
      <c r="X53" s="56">
        <v>31</v>
      </c>
      <c r="Y53" s="56">
        <v>57</v>
      </c>
      <c r="Z53" s="21"/>
      <c r="AA53" s="21"/>
      <c r="AB53" s="21"/>
      <c r="AC53" s="21"/>
    </row>
    <row r="54" spans="1:29">
      <c r="A54" s="19">
        <f t="shared" ref="A54:A59" si="1">A53+1</f>
        <v>1992</v>
      </c>
      <c r="B54" s="19">
        <f t="shared" ref="B54:B68" si="2">SUM(H54:AC54)</f>
        <v>249</v>
      </c>
      <c r="C54" s="19">
        <v>1</v>
      </c>
      <c r="D54" s="19">
        <v>0</v>
      </c>
      <c r="E54" s="19">
        <v>0</v>
      </c>
      <c r="F54" s="19">
        <v>0</v>
      </c>
      <c r="G54" s="19">
        <v>0</v>
      </c>
      <c r="H54" s="19">
        <v>1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2</v>
      </c>
      <c r="O54" s="19">
        <v>3</v>
      </c>
      <c r="P54" s="19">
        <v>5</v>
      </c>
      <c r="Q54" s="19">
        <v>10</v>
      </c>
      <c r="R54" s="19">
        <v>6</v>
      </c>
      <c r="S54" s="19">
        <v>12</v>
      </c>
      <c r="T54" s="19">
        <v>17</v>
      </c>
      <c r="U54" s="19">
        <v>34</v>
      </c>
      <c r="V54" s="19">
        <v>38</v>
      </c>
      <c r="W54" s="19">
        <v>40</v>
      </c>
      <c r="X54" s="19">
        <v>36</v>
      </c>
      <c r="Y54" s="19">
        <v>22</v>
      </c>
      <c r="Z54" s="19">
        <v>16</v>
      </c>
      <c r="AA54" s="19">
        <v>6</v>
      </c>
      <c r="AB54" s="19">
        <v>1</v>
      </c>
      <c r="AC54" s="19">
        <v>0</v>
      </c>
    </row>
    <row r="55" spans="1:29">
      <c r="A55" s="19">
        <f t="shared" si="1"/>
        <v>1993</v>
      </c>
      <c r="B55" s="19">
        <f t="shared" si="2"/>
        <v>235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1</v>
      </c>
      <c r="K55" s="19">
        <v>0</v>
      </c>
      <c r="L55" s="19">
        <v>0</v>
      </c>
      <c r="M55" s="19">
        <v>0</v>
      </c>
      <c r="N55" s="19">
        <v>0</v>
      </c>
      <c r="O55" s="19">
        <v>3</v>
      </c>
      <c r="P55" s="19">
        <v>7</v>
      </c>
      <c r="Q55" s="19">
        <v>9</v>
      </c>
      <c r="R55" s="19">
        <v>11</v>
      </c>
      <c r="S55" s="19">
        <v>8</v>
      </c>
      <c r="T55" s="19">
        <v>12</v>
      </c>
      <c r="U55" s="19">
        <v>25</v>
      </c>
      <c r="V55" s="19">
        <v>28</v>
      </c>
      <c r="W55" s="19">
        <v>32</v>
      </c>
      <c r="X55" s="19">
        <v>37</v>
      </c>
      <c r="Y55" s="19">
        <v>29</v>
      </c>
      <c r="Z55" s="19">
        <v>20</v>
      </c>
      <c r="AA55" s="19">
        <v>11</v>
      </c>
      <c r="AB55" s="19">
        <v>2</v>
      </c>
      <c r="AC55" s="19">
        <v>0</v>
      </c>
    </row>
    <row r="56" spans="1:29">
      <c r="A56" s="19">
        <f t="shared" si="1"/>
        <v>1994</v>
      </c>
      <c r="B56" s="19">
        <f t="shared" si="2"/>
        <v>218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2</v>
      </c>
      <c r="O56" s="19">
        <v>4</v>
      </c>
      <c r="P56" s="19">
        <v>5</v>
      </c>
      <c r="Q56" s="19">
        <v>6</v>
      </c>
      <c r="R56" s="19">
        <v>18</v>
      </c>
      <c r="S56" s="19">
        <v>12</v>
      </c>
      <c r="T56" s="19">
        <v>13</v>
      </c>
      <c r="U56" s="19">
        <v>22</v>
      </c>
      <c r="V56" s="19">
        <v>26</v>
      </c>
      <c r="W56" s="19">
        <v>31</v>
      </c>
      <c r="X56" s="19">
        <v>34</v>
      </c>
      <c r="Y56" s="19">
        <v>26</v>
      </c>
      <c r="Z56" s="19">
        <v>11</v>
      </c>
      <c r="AA56" s="19">
        <v>5</v>
      </c>
      <c r="AB56" s="19">
        <v>3</v>
      </c>
      <c r="AC56" s="19">
        <v>0</v>
      </c>
    </row>
    <row r="57" spans="1:29">
      <c r="A57" s="19">
        <f t="shared" si="1"/>
        <v>1995</v>
      </c>
      <c r="B57" s="19">
        <f t="shared" si="2"/>
        <v>240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1</v>
      </c>
      <c r="O57" s="19">
        <v>3</v>
      </c>
      <c r="P57" s="19">
        <v>4</v>
      </c>
      <c r="Q57" s="19">
        <v>10</v>
      </c>
      <c r="R57" s="19">
        <v>13</v>
      </c>
      <c r="S57" s="19">
        <v>18</v>
      </c>
      <c r="T57" s="19">
        <v>15</v>
      </c>
      <c r="U57" s="19">
        <v>31</v>
      </c>
      <c r="V57" s="19">
        <v>30</v>
      </c>
      <c r="W57" s="19">
        <v>26</v>
      </c>
      <c r="X57" s="19">
        <v>33</v>
      </c>
      <c r="Y57" s="19">
        <v>32</v>
      </c>
      <c r="Z57" s="19">
        <v>16</v>
      </c>
      <c r="AA57" s="19">
        <v>5</v>
      </c>
      <c r="AB57" s="19">
        <v>2</v>
      </c>
      <c r="AC57" s="19">
        <v>0</v>
      </c>
    </row>
    <row r="58" spans="1:29">
      <c r="A58" s="19">
        <f t="shared" si="1"/>
        <v>1996</v>
      </c>
      <c r="B58" s="19">
        <f t="shared" si="2"/>
        <v>200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</v>
      </c>
      <c r="M58" s="19">
        <v>0</v>
      </c>
      <c r="N58" s="19">
        <v>0</v>
      </c>
      <c r="O58" s="19">
        <v>8</v>
      </c>
      <c r="P58" s="19">
        <v>3</v>
      </c>
      <c r="Q58" s="19">
        <v>5</v>
      </c>
      <c r="R58" s="19">
        <v>8</v>
      </c>
      <c r="S58" s="19">
        <v>13</v>
      </c>
      <c r="T58" s="19">
        <v>16</v>
      </c>
      <c r="U58" s="19">
        <v>25</v>
      </c>
      <c r="V58" s="19">
        <v>21</v>
      </c>
      <c r="W58" s="19">
        <v>28</v>
      </c>
      <c r="X58" s="19">
        <v>26</v>
      </c>
      <c r="Y58" s="19">
        <v>24</v>
      </c>
      <c r="Z58" s="19">
        <v>18</v>
      </c>
      <c r="AA58" s="19">
        <v>4</v>
      </c>
      <c r="AB58" s="19">
        <v>0</v>
      </c>
      <c r="AC58" s="19">
        <v>0</v>
      </c>
    </row>
    <row r="59" spans="1:29">
      <c r="A59" s="19">
        <f t="shared" si="1"/>
        <v>1997</v>
      </c>
      <c r="B59" s="19">
        <f t="shared" si="2"/>
        <v>248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1</v>
      </c>
      <c r="K59" s="19">
        <v>0</v>
      </c>
      <c r="L59" s="19">
        <v>0</v>
      </c>
      <c r="M59" s="19">
        <v>0</v>
      </c>
      <c r="N59" s="19">
        <v>6</v>
      </c>
      <c r="O59" s="19">
        <v>4</v>
      </c>
      <c r="P59" s="19">
        <v>9</v>
      </c>
      <c r="Q59" s="19">
        <v>14</v>
      </c>
      <c r="R59" s="19">
        <v>14</v>
      </c>
      <c r="S59" s="19">
        <v>16</v>
      </c>
      <c r="T59" s="19">
        <v>15</v>
      </c>
      <c r="U59" s="19">
        <v>21</v>
      </c>
      <c r="V59" s="19">
        <v>28</v>
      </c>
      <c r="W59" s="19">
        <v>29</v>
      </c>
      <c r="X59" s="19">
        <v>34</v>
      </c>
      <c r="Y59" s="19">
        <v>25</v>
      </c>
      <c r="Z59" s="19">
        <v>20</v>
      </c>
      <c r="AA59" s="19">
        <v>12</v>
      </c>
      <c r="AB59" s="19">
        <v>0</v>
      </c>
      <c r="AC59" s="19">
        <v>0</v>
      </c>
    </row>
    <row r="60" spans="1:29">
      <c r="A60" s="56">
        <v>1998</v>
      </c>
      <c r="B60" s="19">
        <f t="shared" si="2"/>
        <v>225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1</v>
      </c>
      <c r="L60" s="91">
        <v>0</v>
      </c>
      <c r="M60" s="91">
        <v>0</v>
      </c>
      <c r="N60" s="91">
        <v>3</v>
      </c>
      <c r="O60" s="91">
        <v>1</v>
      </c>
      <c r="P60" s="91">
        <v>8</v>
      </c>
      <c r="Q60" s="91">
        <v>10</v>
      </c>
      <c r="R60" s="91">
        <v>6</v>
      </c>
      <c r="S60" s="91">
        <v>19</v>
      </c>
      <c r="T60" s="91">
        <v>14</v>
      </c>
      <c r="U60" s="91">
        <v>16</v>
      </c>
      <c r="V60" s="91">
        <v>32</v>
      </c>
      <c r="W60" s="91">
        <v>20</v>
      </c>
      <c r="X60" s="91">
        <v>32</v>
      </c>
      <c r="Y60" s="91">
        <v>29</v>
      </c>
      <c r="Z60" s="91">
        <v>23</v>
      </c>
      <c r="AA60" s="91">
        <v>8</v>
      </c>
      <c r="AB60" s="91">
        <v>3</v>
      </c>
      <c r="AC60" s="91">
        <v>0</v>
      </c>
    </row>
    <row r="61" spans="1:29">
      <c r="A61" s="56">
        <v>1999</v>
      </c>
      <c r="B61" s="19">
        <f t="shared" si="2"/>
        <v>234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1</v>
      </c>
      <c r="K61" s="61">
        <v>0</v>
      </c>
      <c r="L61" s="61">
        <v>0</v>
      </c>
      <c r="M61" s="61">
        <v>0</v>
      </c>
      <c r="N61" s="61">
        <v>0</v>
      </c>
      <c r="O61" s="61">
        <v>3</v>
      </c>
      <c r="P61" s="61">
        <v>3</v>
      </c>
      <c r="Q61" s="61">
        <v>8</v>
      </c>
      <c r="R61" s="61">
        <v>7</v>
      </c>
      <c r="S61" s="61">
        <v>12</v>
      </c>
      <c r="T61" s="61">
        <v>16</v>
      </c>
      <c r="U61" s="61">
        <v>21</v>
      </c>
      <c r="V61" s="61">
        <v>26</v>
      </c>
      <c r="W61" s="61">
        <v>38</v>
      </c>
      <c r="X61" s="61">
        <v>39</v>
      </c>
      <c r="Y61" s="61">
        <v>28</v>
      </c>
      <c r="Z61" s="61">
        <v>23</v>
      </c>
      <c r="AA61" s="61">
        <v>5</v>
      </c>
      <c r="AB61" s="61">
        <v>4</v>
      </c>
      <c r="AC61" s="61">
        <v>0</v>
      </c>
    </row>
    <row r="62" spans="1:29">
      <c r="A62" s="56">
        <v>2000</v>
      </c>
      <c r="B62" s="19">
        <f t="shared" si="2"/>
        <v>226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5</v>
      </c>
      <c r="P62" s="60">
        <v>7</v>
      </c>
      <c r="Q62" s="60">
        <v>10</v>
      </c>
      <c r="R62" s="60">
        <v>14</v>
      </c>
      <c r="S62" s="60">
        <v>7</v>
      </c>
      <c r="T62" s="60">
        <v>16</v>
      </c>
      <c r="U62" s="60">
        <v>22</v>
      </c>
      <c r="V62" s="60">
        <v>26</v>
      </c>
      <c r="W62" s="60">
        <v>38</v>
      </c>
      <c r="X62" s="60">
        <v>23</v>
      </c>
      <c r="Y62" s="60">
        <v>32</v>
      </c>
      <c r="Z62" s="60">
        <v>19</v>
      </c>
      <c r="AA62" s="60">
        <v>7</v>
      </c>
      <c r="AB62" s="60">
        <v>0</v>
      </c>
      <c r="AC62" s="60">
        <v>0</v>
      </c>
    </row>
    <row r="63" spans="1:29">
      <c r="A63" s="56">
        <v>2001</v>
      </c>
      <c r="B63" s="19">
        <f t="shared" si="2"/>
        <v>238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3</v>
      </c>
      <c r="M63" s="67">
        <v>0</v>
      </c>
      <c r="N63" s="67">
        <v>3</v>
      </c>
      <c r="O63" s="67">
        <v>2</v>
      </c>
      <c r="P63" s="67">
        <v>1</v>
      </c>
      <c r="Q63" s="67">
        <v>9</v>
      </c>
      <c r="R63" s="67">
        <v>9</v>
      </c>
      <c r="S63" s="67">
        <v>21</v>
      </c>
      <c r="T63" s="67">
        <v>14</v>
      </c>
      <c r="U63" s="67">
        <v>21</v>
      </c>
      <c r="V63" s="67">
        <v>25</v>
      </c>
      <c r="W63" s="67">
        <v>35</v>
      </c>
      <c r="X63" s="67">
        <v>37</v>
      </c>
      <c r="Y63" s="67">
        <v>27</v>
      </c>
      <c r="Z63" s="67">
        <v>19</v>
      </c>
      <c r="AA63" s="67">
        <v>12</v>
      </c>
      <c r="AB63" s="67">
        <v>0</v>
      </c>
      <c r="AC63" s="67">
        <v>0</v>
      </c>
    </row>
    <row r="64" spans="1:29">
      <c r="A64" s="56">
        <v>2002</v>
      </c>
      <c r="B64" s="19">
        <f t="shared" si="2"/>
        <v>233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1</v>
      </c>
      <c r="K64" s="71">
        <v>0</v>
      </c>
      <c r="L64" s="71">
        <v>0</v>
      </c>
      <c r="M64" s="71">
        <v>1</v>
      </c>
      <c r="N64" s="71">
        <v>1</v>
      </c>
      <c r="O64" s="71">
        <v>5</v>
      </c>
      <c r="P64" s="71">
        <v>7</v>
      </c>
      <c r="Q64" s="71">
        <v>9</v>
      </c>
      <c r="R64" s="71">
        <v>9</v>
      </c>
      <c r="S64" s="71">
        <v>13</v>
      </c>
      <c r="T64" s="71">
        <v>12</v>
      </c>
      <c r="U64" s="71">
        <v>13</v>
      </c>
      <c r="V64" s="71">
        <v>30</v>
      </c>
      <c r="W64" s="71">
        <v>35</v>
      </c>
      <c r="X64" s="71">
        <v>27</v>
      </c>
      <c r="Y64" s="71">
        <v>38</v>
      </c>
      <c r="Z64" s="71">
        <v>23</v>
      </c>
      <c r="AA64" s="71">
        <v>7</v>
      </c>
      <c r="AB64" s="71">
        <v>2</v>
      </c>
      <c r="AC64" s="71">
        <v>0</v>
      </c>
    </row>
    <row r="65" spans="1:29">
      <c r="A65" s="56">
        <v>2003</v>
      </c>
      <c r="B65" s="19">
        <f t="shared" si="2"/>
        <v>228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2</v>
      </c>
      <c r="M65" s="75">
        <v>1</v>
      </c>
      <c r="N65" s="75">
        <v>1</v>
      </c>
      <c r="O65" s="75">
        <v>1</v>
      </c>
      <c r="P65" s="75">
        <v>5</v>
      </c>
      <c r="Q65" s="75">
        <v>9</v>
      </c>
      <c r="R65" s="75">
        <v>7</v>
      </c>
      <c r="S65" s="75">
        <v>18</v>
      </c>
      <c r="T65" s="75">
        <v>19</v>
      </c>
      <c r="U65" s="75">
        <v>22</v>
      </c>
      <c r="V65" s="75">
        <v>19</v>
      </c>
      <c r="W65" s="75">
        <v>36</v>
      </c>
      <c r="X65" s="75">
        <v>33</v>
      </c>
      <c r="Y65" s="75">
        <v>33</v>
      </c>
      <c r="Z65" s="75">
        <v>12</v>
      </c>
      <c r="AA65" s="75">
        <v>9</v>
      </c>
      <c r="AB65" s="75">
        <v>1</v>
      </c>
      <c r="AC65" s="75">
        <v>0</v>
      </c>
    </row>
    <row r="66" spans="1:29">
      <c r="A66" s="56">
        <v>2004</v>
      </c>
      <c r="B66" s="19">
        <f t="shared" si="2"/>
        <v>214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1</v>
      </c>
      <c r="M66" s="84">
        <v>0</v>
      </c>
      <c r="N66" s="84">
        <v>0</v>
      </c>
      <c r="O66" s="84">
        <v>2</v>
      </c>
      <c r="P66" s="84">
        <v>6</v>
      </c>
      <c r="Q66" s="84">
        <v>5</v>
      </c>
      <c r="R66" s="84">
        <v>14</v>
      </c>
      <c r="S66" s="84">
        <v>11</v>
      </c>
      <c r="T66" s="84">
        <v>16</v>
      </c>
      <c r="U66" s="84">
        <v>22</v>
      </c>
      <c r="V66" s="84">
        <v>26</v>
      </c>
      <c r="W66" s="84">
        <v>32</v>
      </c>
      <c r="X66" s="84">
        <v>35</v>
      </c>
      <c r="Y66" s="84">
        <v>23</v>
      </c>
      <c r="Z66" s="84">
        <v>13</v>
      </c>
      <c r="AA66" s="84">
        <v>6</v>
      </c>
      <c r="AB66" s="84">
        <v>2</v>
      </c>
      <c r="AC66" s="84">
        <v>0</v>
      </c>
    </row>
    <row r="67" spans="1:29">
      <c r="A67" s="56">
        <v>2005</v>
      </c>
      <c r="B67" s="19">
        <f t="shared" si="2"/>
        <v>206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2</v>
      </c>
      <c r="O67" s="86">
        <v>1</v>
      </c>
      <c r="P67" s="86">
        <v>7</v>
      </c>
      <c r="Q67" s="86">
        <v>8</v>
      </c>
      <c r="R67" s="86">
        <v>9</v>
      </c>
      <c r="S67" s="86">
        <v>18</v>
      </c>
      <c r="T67" s="86">
        <v>14</v>
      </c>
      <c r="U67" s="86">
        <v>17</v>
      </c>
      <c r="V67" s="86">
        <v>20</v>
      </c>
      <c r="W67" s="86">
        <v>25</v>
      </c>
      <c r="X67" s="86">
        <v>32</v>
      </c>
      <c r="Y67" s="86">
        <v>27</v>
      </c>
      <c r="Z67" s="86">
        <v>19</v>
      </c>
      <c r="AA67" s="86">
        <v>5</v>
      </c>
      <c r="AB67" s="86">
        <v>2</v>
      </c>
      <c r="AC67" s="86">
        <v>0</v>
      </c>
    </row>
    <row r="68" spans="1:29">
      <c r="A68" s="56">
        <v>2006</v>
      </c>
      <c r="B68" s="19">
        <f t="shared" si="2"/>
        <v>209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1</v>
      </c>
      <c r="L68" s="79">
        <v>0</v>
      </c>
      <c r="M68" s="79">
        <v>0</v>
      </c>
      <c r="N68" s="79">
        <v>0</v>
      </c>
      <c r="O68" s="79">
        <v>1</v>
      </c>
      <c r="P68" s="79">
        <v>3</v>
      </c>
      <c r="Q68" s="79">
        <v>9</v>
      </c>
      <c r="R68" s="79">
        <v>10</v>
      </c>
      <c r="S68" s="79">
        <v>14</v>
      </c>
      <c r="T68" s="79">
        <v>16</v>
      </c>
      <c r="U68" s="79">
        <v>20</v>
      </c>
      <c r="V68" s="79">
        <v>24</v>
      </c>
      <c r="W68" s="79">
        <v>25</v>
      </c>
      <c r="X68" s="79">
        <v>26</v>
      </c>
      <c r="Y68" s="79">
        <v>29</v>
      </c>
      <c r="Z68" s="79">
        <v>20</v>
      </c>
      <c r="AA68" s="79">
        <v>9</v>
      </c>
      <c r="AB68" s="79">
        <v>2</v>
      </c>
      <c r="AC68" s="79">
        <v>0</v>
      </c>
    </row>
    <row r="70" spans="1:29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1:29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 spans="1:29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ColWidth="10.7109375" defaultRowHeight="12.75"/>
  <cols>
    <col min="1" max="16384" width="10.7109375" style="1"/>
  </cols>
  <sheetData/>
  <phoneticPr fontId="0" type="noConversion"/>
  <pageMargins left="0.5" right="0.5" top="0.5" bottom="0.5" header="0.5" footer="0.5"/>
  <pageSetup paperSize="0" orientation="portrait" horizontalDpi="4294967292" verticalDpi="4294967292"/>
  <headerFooter alignWithMargins="0">
    <oddFooter>&amp;R&amp;"Palatino,Regular"&amp;12&amp;F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AC109"/>
  <sheetViews>
    <sheetView workbookViewId="0"/>
  </sheetViews>
  <sheetFormatPr defaultRowHeight="12.75"/>
  <sheetData>
    <row r="1" spans="1:29" ht="78.75">
      <c r="A1" s="38" t="s">
        <v>53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8" t="s">
        <v>13</v>
      </c>
      <c r="P1" s="38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23</v>
      </c>
      <c r="Z1" s="38" t="s">
        <v>24</v>
      </c>
      <c r="AA1" s="38" t="s">
        <v>25</v>
      </c>
      <c r="AB1" s="38" t="s">
        <v>26</v>
      </c>
      <c r="AC1" s="38"/>
    </row>
    <row r="2" spans="1:29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>
      <c r="A3" s="42">
        <v>1900</v>
      </c>
      <c r="B3" s="44"/>
      <c r="C3" s="43">
        <v>0.76777838835580736</v>
      </c>
      <c r="D3" s="43">
        <v>0.93702228590698766</v>
      </c>
      <c r="E3" s="43">
        <v>0.97081532797027381</v>
      </c>
      <c r="F3" s="43">
        <v>0.98118541418289817</v>
      </c>
      <c r="G3" s="43">
        <v>0.98554305679352217</v>
      </c>
      <c r="H3" s="43"/>
      <c r="I3" s="43">
        <v>0.99210763571544991</v>
      </c>
      <c r="J3" s="43">
        <v>0.99491772898298425</v>
      </c>
      <c r="K3" s="43">
        <v>0.99182134036864411</v>
      </c>
      <c r="L3" s="43">
        <v>0.988447962237605</v>
      </c>
      <c r="M3" s="43">
        <v>0.9866349294215333</v>
      </c>
      <c r="N3" s="43">
        <v>0.98591648538609555</v>
      </c>
      <c r="O3" s="43">
        <v>0.98437195181862069</v>
      </c>
      <c r="P3" s="43">
        <v>0.98278978442297449</v>
      </c>
      <c r="Q3" s="43">
        <v>0.97989768715325309</v>
      </c>
      <c r="R3" s="43">
        <v>0.97443134492458394</v>
      </c>
      <c r="S3" s="43">
        <v>0.96604136945111485</v>
      </c>
      <c r="T3" s="43">
        <v>0.9540153176343471</v>
      </c>
      <c r="U3" s="43">
        <v>0.93365680428424935</v>
      </c>
      <c r="V3" s="43">
        <v>0.90203120279067217</v>
      </c>
      <c r="W3" s="43">
        <v>0.8592696441685026</v>
      </c>
      <c r="X3" s="43">
        <v>0.78521096128751633</v>
      </c>
      <c r="Y3" s="43">
        <v>0.69461727267538098</v>
      </c>
      <c r="Z3" s="43">
        <v>0.57128056361375879</v>
      </c>
      <c r="AA3" s="43">
        <v>0.23879040667361839</v>
      </c>
      <c r="AB3" s="43">
        <v>1</v>
      </c>
      <c r="AC3" s="44"/>
    </row>
    <row r="4" spans="1:29">
      <c r="A4" s="42">
        <v>1901</v>
      </c>
      <c r="B4" s="44"/>
      <c r="C4" s="43">
        <v>0.80038472366882696</v>
      </c>
      <c r="D4" s="43">
        <v>0.9476411491106721</v>
      </c>
      <c r="E4" s="43">
        <v>0.97666632524240093</v>
      </c>
      <c r="F4" s="43">
        <v>0.98425334832309264</v>
      </c>
      <c r="G4" s="43">
        <v>0.98784694155844954</v>
      </c>
      <c r="H4" s="43"/>
      <c r="I4" s="43">
        <v>0.99310131057742557</v>
      </c>
      <c r="J4" s="43">
        <v>0.99554948052400283</v>
      </c>
      <c r="K4" s="43">
        <v>0.99234411468464123</v>
      </c>
      <c r="L4" s="43">
        <v>0.98910172272730845</v>
      </c>
      <c r="M4" s="43">
        <v>0.98737607180004883</v>
      </c>
      <c r="N4" s="43">
        <v>0.98626644184500334</v>
      </c>
      <c r="O4" s="43">
        <v>0.98504251189013226</v>
      </c>
      <c r="P4" s="43">
        <v>0.98274770599048922</v>
      </c>
      <c r="Q4" s="43">
        <v>0.98077175614829093</v>
      </c>
      <c r="R4" s="43">
        <v>0.97452120814367904</v>
      </c>
      <c r="S4" s="43">
        <v>0.96709174971149026</v>
      </c>
      <c r="T4" s="43">
        <v>0.95372706424006859</v>
      </c>
      <c r="U4" s="43">
        <v>0.93502100417947653</v>
      </c>
      <c r="V4" s="43">
        <v>0.90373439976178394</v>
      </c>
      <c r="W4" s="43">
        <v>0.85883516459630704</v>
      </c>
      <c r="X4" s="43">
        <v>0.78616561144368557</v>
      </c>
      <c r="Y4" s="43">
        <v>0.70052264131032449</v>
      </c>
      <c r="Z4" s="43">
        <v>0.56350249802787267</v>
      </c>
      <c r="AA4" s="43">
        <v>0.26192434210526316</v>
      </c>
      <c r="AB4" s="43">
        <v>1</v>
      </c>
      <c r="AC4" s="44"/>
    </row>
    <row r="5" spans="1:29">
      <c r="A5" s="42">
        <v>1902</v>
      </c>
      <c r="B5" s="44"/>
      <c r="C5" s="43">
        <v>0.80127368357811146</v>
      </c>
      <c r="D5" s="43">
        <v>0.94738651952713482</v>
      </c>
      <c r="E5" s="43">
        <v>0.97531419239522565</v>
      </c>
      <c r="F5" s="43">
        <v>0.9847578868579302</v>
      </c>
      <c r="G5" s="43">
        <v>0.98857813587886989</v>
      </c>
      <c r="H5" s="43"/>
      <c r="I5" s="43">
        <v>0.9933593045733583</v>
      </c>
      <c r="J5" s="43">
        <v>0.99566318451762315</v>
      </c>
      <c r="K5" s="43">
        <v>0.99268334751560938</v>
      </c>
      <c r="L5" s="43">
        <v>0.98962681528233243</v>
      </c>
      <c r="M5" s="43">
        <v>0.98796208179092482</v>
      </c>
      <c r="N5" s="43">
        <v>0.98685337842111087</v>
      </c>
      <c r="O5" s="43">
        <v>0.98588484161346535</v>
      </c>
      <c r="P5" s="43">
        <v>0.98398524216191485</v>
      </c>
      <c r="Q5" s="43">
        <v>0.98165666497813719</v>
      </c>
      <c r="R5" s="43">
        <v>0.97627499120587002</v>
      </c>
      <c r="S5" s="43">
        <v>0.96900315705942464</v>
      </c>
      <c r="T5" s="43">
        <v>0.9570638515926102</v>
      </c>
      <c r="U5" s="43">
        <v>0.93921627248266404</v>
      </c>
      <c r="V5" s="43">
        <v>0.9109828650370998</v>
      </c>
      <c r="W5" s="43">
        <v>0.87177117851984032</v>
      </c>
      <c r="X5" s="43">
        <v>0.80435517317633898</v>
      </c>
      <c r="Y5" s="43">
        <v>0.73634967334400558</v>
      </c>
      <c r="Z5" s="43">
        <v>0.62029317634043224</v>
      </c>
      <c r="AA5" s="43">
        <v>0.3006284208392459</v>
      </c>
      <c r="AB5" s="43">
        <v>1</v>
      </c>
      <c r="AC5" s="44"/>
    </row>
    <row r="6" spans="1:29">
      <c r="A6" s="42">
        <v>1903</v>
      </c>
      <c r="B6" s="44"/>
      <c r="C6" s="43">
        <v>0.80800269646040268</v>
      </c>
      <c r="D6" s="43">
        <v>0.94988242474286022</v>
      </c>
      <c r="E6" s="43">
        <v>0.97674104124408379</v>
      </c>
      <c r="F6" s="43">
        <v>0.98522800026327284</v>
      </c>
      <c r="G6" s="43">
        <v>0.98899519527066238</v>
      </c>
      <c r="H6" s="43"/>
      <c r="I6" s="43">
        <v>0.99321593495941463</v>
      </c>
      <c r="J6" s="43">
        <v>0.99556658402459219</v>
      </c>
      <c r="K6" s="43">
        <v>0.99242400367691685</v>
      </c>
      <c r="L6" s="43">
        <v>0.98942181373195448</v>
      </c>
      <c r="M6" s="43">
        <v>0.98771909837001148</v>
      </c>
      <c r="N6" s="43">
        <v>0.98678863786451387</v>
      </c>
      <c r="O6" s="43">
        <v>0.98529732337692377</v>
      </c>
      <c r="P6" s="43">
        <v>0.98366795572915233</v>
      </c>
      <c r="Q6" s="43">
        <v>0.98138035475363872</v>
      </c>
      <c r="R6" s="43">
        <v>0.97567374749516578</v>
      </c>
      <c r="S6" s="43">
        <v>0.96737032560894642</v>
      </c>
      <c r="T6" s="43">
        <v>0.95502866332570924</v>
      </c>
      <c r="U6" s="43">
        <v>0.93582470019575514</v>
      </c>
      <c r="V6" s="43">
        <v>0.9072525019398483</v>
      </c>
      <c r="W6" s="43">
        <v>0.86455639675566776</v>
      </c>
      <c r="X6" s="43">
        <v>0.79532086026166049</v>
      </c>
      <c r="Y6" s="43">
        <v>0.71632738023092202</v>
      </c>
      <c r="Z6" s="43">
        <v>0.60441724424194443</v>
      </c>
      <c r="AA6" s="43">
        <v>0.27329068372650933</v>
      </c>
      <c r="AB6" s="43">
        <v>1</v>
      </c>
      <c r="AC6" s="44"/>
    </row>
    <row r="7" spans="1:29">
      <c r="A7" s="42">
        <v>1904</v>
      </c>
      <c r="B7" s="44"/>
      <c r="C7" s="43">
        <v>0.79985024639589164</v>
      </c>
      <c r="D7" s="43">
        <v>0.9501395164608204</v>
      </c>
      <c r="E7" s="43">
        <v>0.97829979712055004</v>
      </c>
      <c r="F7" s="43">
        <v>0.98565579809663473</v>
      </c>
      <c r="G7" s="43">
        <v>0.98975818325637432</v>
      </c>
      <c r="H7" s="43"/>
      <c r="I7" s="43">
        <v>0.99330521371215841</v>
      </c>
      <c r="J7" s="43">
        <v>0.99519106949094582</v>
      </c>
      <c r="K7" s="43">
        <v>0.99187865549664211</v>
      </c>
      <c r="L7" s="43">
        <v>0.98894176032246661</v>
      </c>
      <c r="M7" s="43">
        <v>0.98734831916799837</v>
      </c>
      <c r="N7" s="43">
        <v>0.98645424351022437</v>
      </c>
      <c r="O7" s="43">
        <v>0.98526694262618209</v>
      </c>
      <c r="P7" s="43">
        <v>0.98365611921049745</v>
      </c>
      <c r="Q7" s="43">
        <v>0.98068677497270773</v>
      </c>
      <c r="R7" s="43">
        <v>0.974816751957296</v>
      </c>
      <c r="S7" s="43">
        <v>0.96695047957292735</v>
      </c>
      <c r="T7" s="43">
        <v>0.95299995194336429</v>
      </c>
      <c r="U7" s="43">
        <v>0.93458986999001536</v>
      </c>
      <c r="V7" s="43">
        <v>0.90145359550533632</v>
      </c>
      <c r="W7" s="43">
        <v>0.86045920959057198</v>
      </c>
      <c r="X7" s="43">
        <v>0.78716153913998665</v>
      </c>
      <c r="Y7" s="43">
        <v>0.7005415737496018</v>
      </c>
      <c r="Z7" s="43">
        <v>0.56621866505587437</v>
      </c>
      <c r="AA7" s="43">
        <v>0.28120686255176497</v>
      </c>
      <c r="AB7" s="43">
        <v>1</v>
      </c>
      <c r="AC7" s="44"/>
    </row>
    <row r="8" spans="1:29">
      <c r="A8" s="42">
        <v>1905</v>
      </c>
      <c r="B8" s="44"/>
      <c r="C8" s="43">
        <v>0.79771512830383184</v>
      </c>
      <c r="D8" s="43">
        <v>0.95213598175945102</v>
      </c>
      <c r="E8" s="43">
        <v>0.97847931154239731</v>
      </c>
      <c r="F8" s="43">
        <v>0.98656815407363352</v>
      </c>
      <c r="G8" s="43">
        <v>0.9903686556190392</v>
      </c>
      <c r="H8" s="43"/>
      <c r="I8" s="43">
        <v>0.99382916435783397</v>
      </c>
      <c r="J8" s="43">
        <v>0.99551716159691372</v>
      </c>
      <c r="K8" s="43">
        <v>0.99241364604904858</v>
      </c>
      <c r="L8" s="43">
        <v>0.98965017047527748</v>
      </c>
      <c r="M8" s="43">
        <v>0.98802110620654193</v>
      </c>
      <c r="N8" s="43">
        <v>0.98703736048868373</v>
      </c>
      <c r="O8" s="43">
        <v>0.98571467624700959</v>
      </c>
      <c r="P8" s="43">
        <v>0.98420557705794676</v>
      </c>
      <c r="Q8" s="43">
        <v>0.98080643760570208</v>
      </c>
      <c r="R8" s="43">
        <v>0.97638244105770489</v>
      </c>
      <c r="S8" s="43">
        <v>0.9673729164770033</v>
      </c>
      <c r="T8" s="43">
        <v>0.95412667356077419</v>
      </c>
      <c r="U8" s="43">
        <v>0.93490736571176125</v>
      </c>
      <c r="V8" s="43">
        <v>0.90507852873253003</v>
      </c>
      <c r="W8" s="43">
        <v>0.86025514820670379</v>
      </c>
      <c r="X8" s="43">
        <v>0.79710800263445036</v>
      </c>
      <c r="Y8" s="43">
        <v>0.70201779671638054</v>
      </c>
      <c r="Z8" s="43">
        <v>0.60040624134428955</v>
      </c>
      <c r="AA8" s="43">
        <v>0.25486381322957197</v>
      </c>
      <c r="AB8" s="43">
        <v>1</v>
      </c>
      <c r="AC8" s="44"/>
    </row>
    <row r="9" spans="1:29">
      <c r="A9" s="42">
        <v>1906</v>
      </c>
      <c r="B9" s="44"/>
      <c r="C9" s="43">
        <v>0.83701783876329183</v>
      </c>
      <c r="D9" s="43">
        <v>0.95968648675945711</v>
      </c>
      <c r="E9" s="43">
        <v>0.98280638017564936</v>
      </c>
      <c r="F9" s="43">
        <v>0.98924953176497499</v>
      </c>
      <c r="G9" s="43">
        <v>0.99225277116414889</v>
      </c>
      <c r="H9" s="43"/>
      <c r="I9" s="43">
        <v>0.99537370252148394</v>
      </c>
      <c r="J9" s="43">
        <v>0.99661744606683245</v>
      </c>
      <c r="K9" s="43">
        <v>0.99439446654235175</v>
      </c>
      <c r="L9" s="43">
        <v>0.99215420934756304</v>
      </c>
      <c r="M9" s="43">
        <v>0.991039228569083</v>
      </c>
      <c r="N9" s="43">
        <v>0.99019965435138779</v>
      </c>
      <c r="O9" s="43">
        <v>0.98914028391308295</v>
      </c>
      <c r="P9" s="43">
        <v>0.9882477852096877</v>
      </c>
      <c r="Q9" s="43">
        <v>0.98492174889046047</v>
      </c>
      <c r="R9" s="43">
        <v>0.98173809839863202</v>
      </c>
      <c r="S9" s="43">
        <v>0.97421846058344708</v>
      </c>
      <c r="T9" s="43">
        <v>0.96378909235344079</v>
      </c>
      <c r="U9" s="43">
        <v>0.94760026530025299</v>
      </c>
      <c r="V9" s="43">
        <v>0.92238532593320688</v>
      </c>
      <c r="W9" s="43">
        <v>0.8844238975817923</v>
      </c>
      <c r="X9" s="43">
        <v>0.82734324879325172</v>
      </c>
      <c r="Y9" s="43">
        <v>0.74181232216479875</v>
      </c>
      <c r="Z9" s="43">
        <v>0.65720421817781327</v>
      </c>
      <c r="AA9" s="43">
        <v>0.33856665212966996</v>
      </c>
      <c r="AB9" s="43">
        <v>1</v>
      </c>
      <c r="AC9" s="44"/>
    </row>
    <row r="10" spans="1:29">
      <c r="A10" s="42">
        <v>1907</v>
      </c>
      <c r="B10" s="44"/>
      <c r="C10" s="43">
        <v>0.84191634640906465</v>
      </c>
      <c r="D10" s="43">
        <v>0.96175964908373368</v>
      </c>
      <c r="E10" s="43">
        <v>0.98310846705249244</v>
      </c>
      <c r="F10" s="43">
        <v>0.98947309618834223</v>
      </c>
      <c r="G10" s="43">
        <v>0.99226547133927034</v>
      </c>
      <c r="H10" s="43"/>
      <c r="I10" s="43">
        <v>0.99539138491634671</v>
      </c>
      <c r="J10" s="43">
        <v>0.99674074066221208</v>
      </c>
      <c r="K10" s="43">
        <v>0.99450370884453598</v>
      </c>
      <c r="L10" s="43">
        <v>0.99232146373687868</v>
      </c>
      <c r="M10" s="43">
        <v>0.99124613065374445</v>
      </c>
      <c r="N10" s="43">
        <v>0.99003747863957825</v>
      </c>
      <c r="O10" s="43">
        <v>0.98867751167207307</v>
      </c>
      <c r="P10" s="43">
        <v>0.98784122342570047</v>
      </c>
      <c r="Q10" s="43">
        <v>0.98483228636047082</v>
      </c>
      <c r="R10" s="43">
        <v>0.98099495949715276</v>
      </c>
      <c r="S10" s="43">
        <v>0.97302350514893243</v>
      </c>
      <c r="T10" s="43">
        <v>0.96168482385849352</v>
      </c>
      <c r="U10" s="43">
        <v>0.94509879318928891</v>
      </c>
      <c r="V10" s="43">
        <v>0.91703256517476373</v>
      </c>
      <c r="W10" s="43">
        <v>0.87594491889020554</v>
      </c>
      <c r="X10" s="43">
        <v>0.80949941020853</v>
      </c>
      <c r="Y10" s="43">
        <v>0.72004791908883048</v>
      </c>
      <c r="Z10" s="43">
        <v>0.62766528814651701</v>
      </c>
      <c r="AA10" s="43">
        <v>0.37942881683487217</v>
      </c>
      <c r="AB10" s="43">
        <v>1</v>
      </c>
      <c r="AC10" s="44"/>
    </row>
    <row r="11" spans="1:29">
      <c r="A11" s="42">
        <v>1908</v>
      </c>
      <c r="B11" s="44"/>
      <c r="C11" s="43">
        <v>0.85204815393693956</v>
      </c>
      <c r="D11" s="43">
        <v>0.96571054918941335</v>
      </c>
      <c r="E11" s="43">
        <v>0.98465014367449832</v>
      </c>
      <c r="F11" s="43">
        <v>0.99023999085963244</v>
      </c>
      <c r="G11" s="43">
        <v>0.99321270192113742</v>
      </c>
      <c r="H11" s="43"/>
      <c r="I11" s="43">
        <v>0.99578784418152722</v>
      </c>
      <c r="J11" s="43">
        <v>0.99695594146330391</v>
      </c>
      <c r="K11" s="43">
        <v>0.9949608915408964</v>
      </c>
      <c r="L11" s="43">
        <v>0.9930052461207739</v>
      </c>
      <c r="M11" s="43">
        <v>0.99204298306156014</v>
      </c>
      <c r="N11" s="43">
        <v>0.99103468073247825</v>
      </c>
      <c r="O11" s="43">
        <v>0.98997181830726755</v>
      </c>
      <c r="P11" s="43">
        <v>0.9888319119161828</v>
      </c>
      <c r="Q11" s="43">
        <v>0.98598883124939563</v>
      </c>
      <c r="R11" s="43">
        <v>0.98238359669053454</v>
      </c>
      <c r="S11" s="43">
        <v>0.97536348227052372</v>
      </c>
      <c r="T11" s="43">
        <v>0.96455584169588038</v>
      </c>
      <c r="U11" s="43">
        <v>0.94901248192801246</v>
      </c>
      <c r="V11" s="43">
        <v>0.92465002749393366</v>
      </c>
      <c r="W11" s="43">
        <v>0.88809773527325131</v>
      </c>
      <c r="X11" s="43">
        <v>0.82613576791066179</v>
      </c>
      <c r="Y11" s="43">
        <v>0.74525430364878686</v>
      </c>
      <c r="Z11" s="43">
        <v>0.64712019020816147</v>
      </c>
      <c r="AA11" s="43">
        <v>0.38844699439301078</v>
      </c>
      <c r="AB11" s="43">
        <v>1</v>
      </c>
      <c r="AC11" s="44"/>
    </row>
    <row r="12" spans="1:29">
      <c r="A12" s="42">
        <v>1909</v>
      </c>
      <c r="B12" s="44"/>
      <c r="C12" s="43">
        <v>0.8660207476789139</v>
      </c>
      <c r="D12" s="43">
        <v>0.96715394570049573</v>
      </c>
      <c r="E12" s="43">
        <v>0.98627480308314897</v>
      </c>
      <c r="F12" s="43">
        <v>0.99134575670913994</v>
      </c>
      <c r="G12" s="43">
        <v>0.99364864209787329</v>
      </c>
      <c r="H12" s="43"/>
      <c r="I12" s="43">
        <v>0.99618889166599611</v>
      </c>
      <c r="J12" s="43">
        <v>0.99735470335199472</v>
      </c>
      <c r="K12" s="43">
        <v>0.9956342390335291</v>
      </c>
      <c r="L12" s="43">
        <v>0.99377220822528245</v>
      </c>
      <c r="M12" s="43">
        <v>0.99275593164041864</v>
      </c>
      <c r="N12" s="43">
        <v>0.99197181799433265</v>
      </c>
      <c r="O12" s="43">
        <v>0.99063182768225122</v>
      </c>
      <c r="P12" s="43">
        <v>0.98991794272005307</v>
      </c>
      <c r="Q12" s="43">
        <v>0.98709068295915681</v>
      </c>
      <c r="R12" s="43">
        <v>0.98403424290154395</v>
      </c>
      <c r="S12" s="43">
        <v>0.97706563142616609</v>
      </c>
      <c r="T12" s="43">
        <v>0.96720431231418214</v>
      </c>
      <c r="U12" s="43">
        <v>0.9512783611791954</v>
      </c>
      <c r="V12" s="43">
        <v>0.92869303694869798</v>
      </c>
      <c r="W12" s="43">
        <v>0.88996844730190505</v>
      </c>
      <c r="X12" s="43">
        <v>0.83802098233538436</v>
      </c>
      <c r="Y12" s="43">
        <v>0.75887445769844097</v>
      </c>
      <c r="Z12" s="43">
        <v>0.66567372290531113</v>
      </c>
      <c r="AA12" s="43">
        <v>0.51542870375730909</v>
      </c>
      <c r="AB12" s="43">
        <v>-1.0762751520823732E-2</v>
      </c>
      <c r="AC12" s="44"/>
    </row>
    <row r="13" spans="1:29">
      <c r="A13" s="42">
        <v>1910</v>
      </c>
      <c r="B13" s="44"/>
      <c r="C13" s="43">
        <v>0.86241908846059112</v>
      </c>
      <c r="D13" s="43">
        <v>0.96675220959140007</v>
      </c>
      <c r="E13" s="43">
        <v>0.98507412382699466</v>
      </c>
      <c r="F13" s="43">
        <v>0.99087970118288904</v>
      </c>
      <c r="G13" s="43">
        <v>0.99349039206906342</v>
      </c>
      <c r="H13" s="43"/>
      <c r="I13" s="43">
        <v>0.99600415227539785</v>
      </c>
      <c r="J13" s="43">
        <v>0.99723975315713798</v>
      </c>
      <c r="K13" s="43">
        <v>0.99565140137963204</v>
      </c>
      <c r="L13" s="43">
        <v>0.99372158720225956</v>
      </c>
      <c r="M13" s="43">
        <v>0.99263783954671514</v>
      </c>
      <c r="N13" s="43">
        <v>0.99191855623576575</v>
      </c>
      <c r="O13" s="43">
        <v>0.99080741104607561</v>
      </c>
      <c r="P13" s="43">
        <v>0.9895461903360635</v>
      </c>
      <c r="Q13" s="43">
        <v>0.98718885745152596</v>
      </c>
      <c r="R13" s="43">
        <v>0.98317183414842868</v>
      </c>
      <c r="S13" s="43">
        <v>0.97659996888757783</v>
      </c>
      <c r="T13" s="43">
        <v>0.96691326483354101</v>
      </c>
      <c r="U13" s="43">
        <v>0.95041033150550813</v>
      </c>
      <c r="V13" s="43">
        <v>0.92567497412872601</v>
      </c>
      <c r="W13" s="43">
        <v>0.88831733198517215</v>
      </c>
      <c r="X13" s="43">
        <v>0.82702874696769979</v>
      </c>
      <c r="Y13" s="43">
        <v>0.7540672135850619</v>
      </c>
      <c r="Z13" s="43">
        <v>0.6477013876431259</v>
      </c>
      <c r="AA13" s="43">
        <v>0.53794106181090362</v>
      </c>
      <c r="AB13" s="43">
        <v>-0.10244205055244304</v>
      </c>
      <c r="AC13" s="44"/>
    </row>
    <row r="14" spans="1:29">
      <c r="A14" s="42">
        <v>1911</v>
      </c>
      <c r="B14" s="44"/>
      <c r="C14" s="43">
        <v>0.88289069168759127</v>
      </c>
      <c r="D14" s="43">
        <v>0.972274112792333</v>
      </c>
      <c r="E14" s="43">
        <v>0.98807436644023894</v>
      </c>
      <c r="F14" s="43">
        <v>0.99208124519485408</v>
      </c>
      <c r="G14" s="43">
        <v>0.99446376398943925</v>
      </c>
      <c r="H14" s="43"/>
      <c r="I14" s="43">
        <v>0.99654055619549542</v>
      </c>
      <c r="J14" s="43">
        <v>0.9975350468686256</v>
      </c>
      <c r="K14" s="43">
        <v>0.99579897795258276</v>
      </c>
      <c r="L14" s="43">
        <v>0.99387566632169777</v>
      </c>
      <c r="M14" s="43">
        <v>0.99303529860582673</v>
      </c>
      <c r="N14" s="43">
        <v>0.99236350391009975</v>
      </c>
      <c r="O14" s="43">
        <v>0.99106887653269005</v>
      </c>
      <c r="P14" s="43">
        <v>0.99007197674839409</v>
      </c>
      <c r="Q14" s="43">
        <v>0.98794292448119614</v>
      </c>
      <c r="R14" s="43">
        <v>0.98384910941471126</v>
      </c>
      <c r="S14" s="43">
        <v>0.97764741270792477</v>
      </c>
      <c r="T14" s="43">
        <v>0.96845685957900585</v>
      </c>
      <c r="U14" s="43">
        <v>0.95282662172243049</v>
      </c>
      <c r="V14" s="43">
        <v>0.92807294577960098</v>
      </c>
      <c r="W14" s="43">
        <v>0.89279171568392912</v>
      </c>
      <c r="X14" s="43">
        <v>0.83409107363432566</v>
      </c>
      <c r="Y14" s="43">
        <v>0.76038584675627918</v>
      </c>
      <c r="Z14" s="43">
        <v>0.65036667033432893</v>
      </c>
      <c r="AA14" s="43">
        <v>0.53422389658288205</v>
      </c>
      <c r="AB14" s="43">
        <v>-2.7950586341258798E-3</v>
      </c>
      <c r="AC14" s="44"/>
    </row>
    <row r="15" spans="1:29">
      <c r="A15" s="42">
        <v>1912</v>
      </c>
      <c r="B15" s="44"/>
      <c r="C15" s="43">
        <v>0.88561180980487397</v>
      </c>
      <c r="D15" s="43">
        <v>0.97442581233069581</v>
      </c>
      <c r="E15" s="43">
        <v>0.98846277248001313</v>
      </c>
      <c r="F15" s="43">
        <v>0.99295313468303026</v>
      </c>
      <c r="G15" s="43">
        <v>0.99475513974329488</v>
      </c>
      <c r="H15" s="43"/>
      <c r="I15" s="43">
        <v>0.99680762893780439</v>
      </c>
      <c r="J15" s="43">
        <v>0.99775322086633622</v>
      </c>
      <c r="K15" s="43">
        <v>0.99597884688335236</v>
      </c>
      <c r="L15" s="43">
        <v>0.99425841859020681</v>
      </c>
      <c r="M15" s="43">
        <v>0.99335300161005113</v>
      </c>
      <c r="N15" s="43">
        <v>0.99264941774704396</v>
      </c>
      <c r="O15" s="43">
        <v>0.99140601773498649</v>
      </c>
      <c r="P15" s="43">
        <v>0.99019138168792309</v>
      </c>
      <c r="Q15" s="43">
        <v>0.98825975645913744</v>
      </c>
      <c r="R15" s="43">
        <v>0.98408392317534554</v>
      </c>
      <c r="S15" s="43">
        <v>0.97769812583264304</v>
      </c>
      <c r="T15" s="43">
        <v>0.9686786498266905</v>
      </c>
      <c r="U15" s="43">
        <v>0.95300135087527804</v>
      </c>
      <c r="V15" s="43">
        <v>0.92917672844704324</v>
      </c>
      <c r="W15" s="43">
        <v>0.892409862696383</v>
      </c>
      <c r="X15" s="43">
        <v>0.8348131214477672</v>
      </c>
      <c r="Y15" s="43">
        <v>0.76863847992734435</v>
      </c>
      <c r="Z15" s="43">
        <v>0.64462408416018646</v>
      </c>
      <c r="AA15" s="43">
        <v>0.5860956083623885</v>
      </c>
      <c r="AB15" s="43">
        <v>-1.0591790870823958E-2</v>
      </c>
      <c r="AC15" s="44"/>
    </row>
    <row r="16" spans="1:29">
      <c r="A16" s="42">
        <v>1913</v>
      </c>
      <c r="B16" s="44"/>
      <c r="C16" s="43">
        <v>0.88105377043965227</v>
      </c>
      <c r="D16" s="43">
        <v>0.9722018995513958</v>
      </c>
      <c r="E16" s="43">
        <v>0.98735213458668047</v>
      </c>
      <c r="F16" s="43">
        <v>0.99209355828154</v>
      </c>
      <c r="G16" s="43">
        <v>0.99420880173202342</v>
      </c>
      <c r="H16" s="43"/>
      <c r="I16" s="43">
        <v>0.99647891274670486</v>
      </c>
      <c r="J16" s="43">
        <v>0.99757315092556254</v>
      </c>
      <c r="K16" s="43">
        <v>0.99595015321847624</v>
      </c>
      <c r="L16" s="43">
        <v>0.99416077096214939</v>
      </c>
      <c r="M16" s="43">
        <v>0.99336758968584671</v>
      </c>
      <c r="N16" s="43">
        <v>0.99269496833623361</v>
      </c>
      <c r="O16" s="43">
        <v>0.99147285696641607</v>
      </c>
      <c r="P16" s="43">
        <v>0.99005793686327714</v>
      </c>
      <c r="Q16" s="43">
        <v>0.9880815705798589</v>
      </c>
      <c r="R16" s="43">
        <v>0.98385919214109618</v>
      </c>
      <c r="S16" s="43">
        <v>0.97803701412157784</v>
      </c>
      <c r="T16" s="43">
        <v>0.96944224203268825</v>
      </c>
      <c r="U16" s="43">
        <v>0.95384731812213253</v>
      </c>
      <c r="V16" s="43">
        <v>0.92929050715354267</v>
      </c>
      <c r="W16" s="43">
        <v>0.8944771069152635</v>
      </c>
      <c r="X16" s="43">
        <v>0.83763296506499518</v>
      </c>
      <c r="Y16" s="43">
        <v>0.77120470511280637</v>
      </c>
      <c r="Z16" s="43">
        <v>0.65976178874780611</v>
      </c>
      <c r="AA16" s="43">
        <v>0.56911441166458432</v>
      </c>
      <c r="AB16" s="43">
        <v>6.4725662787695204E-2</v>
      </c>
      <c r="AC16" s="44"/>
    </row>
    <row r="17" spans="1:29">
      <c r="A17" s="42">
        <v>1914</v>
      </c>
      <c r="B17" s="44"/>
      <c r="C17" s="43">
        <v>0.89736909353319527</v>
      </c>
      <c r="D17" s="43">
        <v>0.97838921540490065</v>
      </c>
      <c r="E17" s="43">
        <v>0.99035509136209166</v>
      </c>
      <c r="F17" s="43">
        <v>0.9940653115212319</v>
      </c>
      <c r="G17" s="43">
        <v>0.99537137556828348</v>
      </c>
      <c r="H17" s="43"/>
      <c r="I17" s="43">
        <v>0.99705782038571122</v>
      </c>
      <c r="J17" s="43">
        <v>0.99800983608628069</v>
      </c>
      <c r="K17" s="43">
        <v>0.99671232015770439</v>
      </c>
      <c r="L17" s="43">
        <v>0.99509996141890389</v>
      </c>
      <c r="M17" s="43">
        <v>0.994407444704968</v>
      </c>
      <c r="N17" s="43">
        <v>0.99375579468180697</v>
      </c>
      <c r="O17" s="43">
        <v>0.9927316279455658</v>
      </c>
      <c r="P17" s="43">
        <v>0.99147570437471644</v>
      </c>
      <c r="Q17" s="43">
        <v>0.98948934051743664</v>
      </c>
      <c r="R17" s="43">
        <v>0.98566971206814935</v>
      </c>
      <c r="S17" s="43">
        <v>0.97975828351744121</v>
      </c>
      <c r="T17" s="43">
        <v>0.97162328778607954</v>
      </c>
      <c r="U17" s="43">
        <v>0.95660602704105713</v>
      </c>
      <c r="V17" s="43">
        <v>0.93183725855395527</v>
      </c>
      <c r="W17" s="43">
        <v>0.90059502976385797</v>
      </c>
      <c r="X17" s="43">
        <v>0.84368469813656199</v>
      </c>
      <c r="Y17" s="43">
        <v>0.7811366155779067</v>
      </c>
      <c r="Z17" s="43">
        <v>0.69121606178394779</v>
      </c>
      <c r="AA17" s="43">
        <v>0.62741404081797292</v>
      </c>
      <c r="AB17" s="43">
        <v>0.56630351424409742</v>
      </c>
      <c r="AC17" s="44"/>
    </row>
    <row r="18" spans="1:29">
      <c r="A18" s="42">
        <v>1915</v>
      </c>
      <c r="B18" s="44"/>
      <c r="C18" s="43">
        <v>0.90322559566108784</v>
      </c>
      <c r="D18" s="43">
        <v>0.97990540419056527</v>
      </c>
      <c r="E18" s="43">
        <v>0.99146970810535406</v>
      </c>
      <c r="F18" s="43">
        <v>0.99451682600895341</v>
      </c>
      <c r="G18" s="43">
        <v>0.99608953202371431</v>
      </c>
      <c r="H18" s="43"/>
      <c r="I18" s="43">
        <v>0.99740377041286388</v>
      </c>
      <c r="J18" s="43">
        <v>0.99810377852843735</v>
      </c>
      <c r="K18" s="43">
        <v>0.99669041996553254</v>
      </c>
      <c r="L18" s="43">
        <v>0.99512722217561211</v>
      </c>
      <c r="M18" s="43">
        <v>0.99452465328489925</v>
      </c>
      <c r="N18" s="43">
        <v>0.99385808707974743</v>
      </c>
      <c r="O18" s="43">
        <v>0.9927953093694627</v>
      </c>
      <c r="P18" s="43">
        <v>0.99132060547678302</v>
      </c>
      <c r="Q18" s="43">
        <v>0.98933107333697146</v>
      </c>
      <c r="R18" s="43">
        <v>0.98566062057154702</v>
      </c>
      <c r="S18" s="43">
        <v>0.9791037544150204</v>
      </c>
      <c r="T18" s="43">
        <v>0.97114339008087847</v>
      </c>
      <c r="U18" s="43">
        <v>0.95524306203927367</v>
      </c>
      <c r="V18" s="43">
        <v>0.92839041585686677</v>
      </c>
      <c r="W18" s="43">
        <v>0.8949389544587234</v>
      </c>
      <c r="X18" s="43">
        <v>0.8377583547859826</v>
      </c>
      <c r="Y18" s="43">
        <v>0.77654600200747348</v>
      </c>
      <c r="Z18" s="43">
        <v>0.66623912331250612</v>
      </c>
      <c r="AA18" s="43">
        <v>0.60388648468765904</v>
      </c>
      <c r="AB18" s="43">
        <v>0.46288850889082922</v>
      </c>
      <c r="AC18" s="44"/>
    </row>
    <row r="19" spans="1:29">
      <c r="A19" s="42">
        <v>1916</v>
      </c>
      <c r="B19" s="44"/>
      <c r="C19" s="43">
        <v>0.90106752243916166</v>
      </c>
      <c r="D19" s="43">
        <v>0.9770558246477361</v>
      </c>
      <c r="E19" s="43">
        <v>0.98956090017160825</v>
      </c>
      <c r="F19" s="43">
        <v>0.99359439851378972</v>
      </c>
      <c r="G19" s="43">
        <v>0.99536963004959345</v>
      </c>
      <c r="H19" s="43"/>
      <c r="I19" s="43">
        <v>0.99725147513723567</v>
      </c>
      <c r="J19" s="43">
        <v>0.99811125363538422</v>
      </c>
      <c r="K19" s="43">
        <v>0.99666876444966823</v>
      </c>
      <c r="L19" s="43">
        <v>0.9950859683062524</v>
      </c>
      <c r="M19" s="43">
        <v>0.99448968074329003</v>
      </c>
      <c r="N19" s="43">
        <v>0.99380173503641578</v>
      </c>
      <c r="O19" s="43">
        <v>0.99279888529205618</v>
      </c>
      <c r="P19" s="43">
        <v>0.99126038659222626</v>
      </c>
      <c r="Q19" s="43">
        <v>0.98908153715993763</v>
      </c>
      <c r="R19" s="43">
        <v>0.98574230672261376</v>
      </c>
      <c r="S19" s="43">
        <v>0.97843421273067066</v>
      </c>
      <c r="T19" s="43">
        <v>0.97094541910779208</v>
      </c>
      <c r="U19" s="43">
        <v>0.9540231695752035</v>
      </c>
      <c r="V19" s="43">
        <v>0.92794091523056588</v>
      </c>
      <c r="W19" s="43">
        <v>0.89294016840888535</v>
      </c>
      <c r="X19" s="43">
        <v>0.83204322317572221</v>
      </c>
      <c r="Y19" s="43">
        <v>0.76456386150385014</v>
      </c>
      <c r="Z19" s="43">
        <v>0.65643840415748222</v>
      </c>
      <c r="AA19" s="43">
        <v>0.56804779045722609</v>
      </c>
      <c r="AB19" s="43">
        <v>0.53679876479670607</v>
      </c>
      <c r="AC19" s="44"/>
    </row>
    <row r="20" spans="1:29">
      <c r="A20" s="42">
        <v>1917</v>
      </c>
      <c r="B20" s="44"/>
      <c r="C20" s="43">
        <v>0.90322089932773264</v>
      </c>
      <c r="D20" s="43">
        <v>0.97802262030923459</v>
      </c>
      <c r="E20" s="43">
        <v>0.9899129349762974</v>
      </c>
      <c r="F20" s="43">
        <v>0.99371279653184263</v>
      </c>
      <c r="G20" s="43">
        <v>0.99533440283176111</v>
      </c>
      <c r="H20" s="43"/>
      <c r="I20" s="43">
        <v>0.9971327756276599</v>
      </c>
      <c r="J20" s="43">
        <v>0.99791655367268473</v>
      </c>
      <c r="K20" s="43">
        <v>0.99654886462576386</v>
      </c>
      <c r="L20" s="43">
        <v>0.99495580688674279</v>
      </c>
      <c r="M20" s="43">
        <v>0.99444684839054664</v>
      </c>
      <c r="N20" s="43">
        <v>0.99363300576522162</v>
      </c>
      <c r="O20" s="43">
        <v>0.99271149586886587</v>
      </c>
      <c r="P20" s="43">
        <v>0.99127914676804896</v>
      </c>
      <c r="Q20" s="43">
        <v>0.98908554111825775</v>
      </c>
      <c r="R20" s="43">
        <v>0.98574920510475195</v>
      </c>
      <c r="S20" s="43">
        <v>0.97840419115556565</v>
      </c>
      <c r="T20" s="43">
        <v>0.97074220608401196</v>
      </c>
      <c r="U20" s="43">
        <v>0.9540588890024766</v>
      </c>
      <c r="V20" s="43">
        <v>0.9282137726138141</v>
      </c>
      <c r="W20" s="43">
        <v>0.8929626731337339</v>
      </c>
      <c r="X20" s="43">
        <v>0.8322097472052925</v>
      </c>
      <c r="Y20" s="43">
        <v>0.76896795784801164</v>
      </c>
      <c r="Z20" s="43">
        <v>0.66595777426440761</v>
      </c>
      <c r="AA20" s="43">
        <v>0.59012219959266798</v>
      </c>
      <c r="AB20" s="43">
        <v>0.57282913165266103</v>
      </c>
      <c r="AC20" s="44"/>
    </row>
    <row r="21" spans="1:29">
      <c r="A21" s="42">
        <v>1918</v>
      </c>
      <c r="B21" s="44"/>
      <c r="C21" s="43">
        <v>0.90202680550620162</v>
      </c>
      <c r="D21" s="43">
        <v>0.97092227744227</v>
      </c>
      <c r="E21" s="43">
        <v>0.98534566389445366</v>
      </c>
      <c r="F21" s="43">
        <v>0.99028076123586195</v>
      </c>
      <c r="G21" s="43">
        <v>0.99282378786590519</v>
      </c>
      <c r="H21" s="43"/>
      <c r="I21" s="43">
        <v>0.99573240961293874</v>
      </c>
      <c r="J21" s="43">
        <v>0.99637269052154254</v>
      </c>
      <c r="K21" s="43">
        <v>0.9934108981177342</v>
      </c>
      <c r="L21" s="43">
        <v>0.98853745213068911</v>
      </c>
      <c r="M21" s="43">
        <v>0.98556011988668624</v>
      </c>
      <c r="N21" s="43">
        <v>0.98634919852193148</v>
      </c>
      <c r="O21" s="43">
        <v>0.98866686299013995</v>
      </c>
      <c r="P21" s="43">
        <v>0.98932173506488008</v>
      </c>
      <c r="Q21" s="43">
        <v>0.9879463476243282</v>
      </c>
      <c r="R21" s="43">
        <v>0.98526597710093644</v>
      </c>
      <c r="S21" s="43">
        <v>0.97922242833216255</v>
      </c>
      <c r="T21" s="43">
        <v>0.97200756085625739</v>
      </c>
      <c r="U21" s="43">
        <v>0.95705089130960408</v>
      </c>
      <c r="V21" s="43">
        <v>0.93366624920399888</v>
      </c>
      <c r="W21" s="43">
        <v>0.90451779654496134</v>
      </c>
      <c r="X21" s="43">
        <v>0.85382576227317208</v>
      </c>
      <c r="Y21" s="43">
        <v>0.79707709621224965</v>
      </c>
      <c r="Z21" s="43">
        <v>0.70665926063074735</v>
      </c>
      <c r="AA21" s="43">
        <v>0.64802011313639218</v>
      </c>
      <c r="AB21" s="43">
        <v>0.62833675564681724</v>
      </c>
      <c r="AC21" s="44"/>
    </row>
    <row r="22" spans="1:29">
      <c r="A22" s="42">
        <v>1919</v>
      </c>
      <c r="B22" s="44"/>
      <c r="C22" s="43">
        <v>0.92244732989649592</v>
      </c>
      <c r="D22" s="43">
        <v>0.9839246667802779</v>
      </c>
      <c r="E22" s="43">
        <v>0.99200332288142712</v>
      </c>
      <c r="F22" s="43">
        <v>0.99423414489213802</v>
      </c>
      <c r="G22" s="43">
        <v>0.99575199817559501</v>
      </c>
      <c r="H22" s="43"/>
      <c r="I22" s="43">
        <v>0.99729908833085368</v>
      </c>
      <c r="J22" s="43">
        <v>0.99795231315233468</v>
      </c>
      <c r="K22" s="43">
        <v>0.99638177394727168</v>
      </c>
      <c r="L22" s="43">
        <v>0.99425482471940485</v>
      </c>
      <c r="M22" s="43">
        <v>0.99300566084211794</v>
      </c>
      <c r="N22" s="43">
        <v>0.99268080140227544</v>
      </c>
      <c r="O22" s="43">
        <v>0.9926549141087937</v>
      </c>
      <c r="P22" s="43">
        <v>0.99209060701286633</v>
      </c>
      <c r="Q22" s="43">
        <v>0.99036322198058491</v>
      </c>
      <c r="R22" s="43">
        <v>0.98737648418329715</v>
      </c>
      <c r="S22" s="43">
        <v>0.98186012165413505</v>
      </c>
      <c r="T22" s="43">
        <v>0.97463797818408948</v>
      </c>
      <c r="U22" s="43">
        <v>0.96022918485906716</v>
      </c>
      <c r="V22" s="43">
        <v>0.93905365696604348</v>
      </c>
      <c r="W22" s="43">
        <v>0.90778827569713105</v>
      </c>
      <c r="X22" s="43">
        <v>0.86086520745817674</v>
      </c>
      <c r="Y22" s="43">
        <v>0.79887608529678089</v>
      </c>
      <c r="Z22" s="43">
        <v>0.7095983629960978</v>
      </c>
      <c r="AA22" s="43">
        <v>0.66283708792032869</v>
      </c>
      <c r="AB22" s="43">
        <v>0.60810552475626078</v>
      </c>
      <c r="AC22" s="44"/>
    </row>
    <row r="23" spans="1:29">
      <c r="A23" s="42">
        <v>1920</v>
      </c>
      <c r="B23" s="44"/>
      <c r="C23" s="43">
        <v>0.91835297785774161</v>
      </c>
      <c r="D23" s="43">
        <v>0.98223892852446837</v>
      </c>
      <c r="E23" s="43">
        <v>0.99164603154315778</v>
      </c>
      <c r="F23" s="43">
        <v>0.99410784085653314</v>
      </c>
      <c r="G23" s="43">
        <v>0.99567099169047402</v>
      </c>
      <c r="H23" s="43"/>
      <c r="I23" s="43">
        <v>0.99726294193198972</v>
      </c>
      <c r="J23" s="43">
        <v>0.99800408238414751</v>
      </c>
      <c r="K23" s="43">
        <v>0.99654221277185906</v>
      </c>
      <c r="L23" s="43">
        <v>0.9946819329821559</v>
      </c>
      <c r="M23" s="43">
        <v>0.99354787874559258</v>
      </c>
      <c r="N23" s="43">
        <v>0.99294862145702045</v>
      </c>
      <c r="O23" s="43">
        <v>0.99279103256816681</v>
      </c>
      <c r="P23" s="43">
        <v>0.99223828420053206</v>
      </c>
      <c r="Q23" s="43">
        <v>0.99043799865591198</v>
      </c>
      <c r="R23" s="43">
        <v>0.98712516720655785</v>
      </c>
      <c r="S23" s="43">
        <v>0.9814402552766367</v>
      </c>
      <c r="T23" s="43">
        <v>0.97311311626973607</v>
      </c>
      <c r="U23" s="43">
        <v>0.95855005120019088</v>
      </c>
      <c r="V23" s="43">
        <v>0.93541809530219167</v>
      </c>
      <c r="W23" s="43">
        <v>0.90146693364006869</v>
      </c>
      <c r="X23" s="43">
        <v>0.84739534133585237</v>
      </c>
      <c r="Y23" s="43">
        <v>0.78148009124245665</v>
      </c>
      <c r="Z23" s="43">
        <v>0.67938132340969881</v>
      </c>
      <c r="AA23" s="43">
        <v>0.63268278473638218</v>
      </c>
      <c r="AB23" s="43">
        <v>0.62615101289134434</v>
      </c>
      <c r="AC23" s="44"/>
    </row>
    <row r="24" spans="1:29">
      <c r="A24" s="42">
        <v>1921</v>
      </c>
      <c r="B24" s="44"/>
      <c r="C24" s="43">
        <v>0.92654357156761147</v>
      </c>
      <c r="D24" s="43">
        <v>0.98642438612073113</v>
      </c>
      <c r="E24" s="43">
        <v>0.99336592703048787</v>
      </c>
      <c r="F24" s="43">
        <v>0.99516612167670404</v>
      </c>
      <c r="G24" s="43">
        <v>0.99603667796241613</v>
      </c>
      <c r="H24" s="43"/>
      <c r="I24" s="43">
        <v>0.99741081989870484</v>
      </c>
      <c r="J24" s="43">
        <v>0.99818901108030633</v>
      </c>
      <c r="K24" s="43">
        <v>0.99721706399149068</v>
      </c>
      <c r="L24" s="43">
        <v>0.99618275155650071</v>
      </c>
      <c r="M24" s="43">
        <v>0.99573794152687911</v>
      </c>
      <c r="N24" s="43">
        <v>0.99521559083317968</v>
      </c>
      <c r="O24" s="43">
        <v>0.99452454885100705</v>
      </c>
      <c r="P24" s="43">
        <v>0.99351202871695432</v>
      </c>
      <c r="Q24" s="43">
        <v>0.99146033062754824</v>
      </c>
      <c r="R24" s="43">
        <v>0.98831189536173669</v>
      </c>
      <c r="S24" s="43">
        <v>0.9834965996237367</v>
      </c>
      <c r="T24" s="43">
        <v>0.97495515233910968</v>
      </c>
      <c r="U24" s="43">
        <v>0.96210099393738435</v>
      </c>
      <c r="V24" s="43">
        <v>0.94156363063689441</v>
      </c>
      <c r="W24" s="43">
        <v>0.91011859276804385</v>
      </c>
      <c r="X24" s="43">
        <v>0.85955642383719422</v>
      </c>
      <c r="Y24" s="43">
        <v>0.79636722889438361</v>
      </c>
      <c r="Z24" s="43">
        <v>0.70879431210339217</v>
      </c>
      <c r="AA24" s="43">
        <v>0.67067623008009825</v>
      </c>
      <c r="AB24" s="43">
        <v>0.64682681964861954</v>
      </c>
      <c r="AC24" s="44"/>
    </row>
    <row r="25" spans="1:29">
      <c r="A25" s="42">
        <v>1922</v>
      </c>
      <c r="B25" s="44"/>
      <c r="C25" s="43">
        <v>0.93030821182893186</v>
      </c>
      <c r="D25" s="43">
        <v>0.98676074263369118</v>
      </c>
      <c r="E25" s="43">
        <v>0.99373681734887231</v>
      </c>
      <c r="F25" s="43">
        <v>0.99574831639703631</v>
      </c>
      <c r="G25" s="43">
        <v>0.99666189166079056</v>
      </c>
      <c r="H25" s="43"/>
      <c r="I25" s="43">
        <v>0.99783442176111925</v>
      </c>
      <c r="J25" s="43">
        <v>0.99838921920521861</v>
      </c>
      <c r="K25" s="43">
        <v>0.99729519356307017</v>
      </c>
      <c r="L25" s="43">
        <v>0.99631490889751206</v>
      </c>
      <c r="M25" s="43">
        <v>0.99569297479977537</v>
      </c>
      <c r="N25" s="43">
        <v>0.9951027808473496</v>
      </c>
      <c r="O25" s="43">
        <v>0.99441673925294871</v>
      </c>
      <c r="P25" s="43">
        <v>0.99335120910614372</v>
      </c>
      <c r="Q25" s="43">
        <v>0.99141926729011576</v>
      </c>
      <c r="R25" s="43">
        <v>0.98807367793295942</v>
      </c>
      <c r="S25" s="43">
        <v>0.98339457607067104</v>
      </c>
      <c r="T25" s="43">
        <v>0.97392976159541889</v>
      </c>
      <c r="U25" s="43">
        <v>0.96003168292073582</v>
      </c>
      <c r="V25" s="43">
        <v>0.93847554803232147</v>
      </c>
      <c r="W25" s="43">
        <v>0.90546698220921296</v>
      </c>
      <c r="X25" s="43">
        <v>0.85309187965535416</v>
      </c>
      <c r="Y25" s="43">
        <v>0.78390709031015504</v>
      </c>
      <c r="Z25" s="43">
        <v>0.69821695157593722</v>
      </c>
      <c r="AA25" s="43">
        <v>0.65114422565194252</v>
      </c>
      <c r="AB25" s="43">
        <v>0.56719434152913428</v>
      </c>
      <c r="AC25" s="44"/>
    </row>
    <row r="26" spans="1:29">
      <c r="A26" s="42">
        <v>1923</v>
      </c>
      <c r="B26" s="44"/>
      <c r="C26" s="43">
        <v>0.92822694473070189</v>
      </c>
      <c r="D26" s="43">
        <v>0.98556470727155598</v>
      </c>
      <c r="E26" s="43">
        <v>0.99289652274880302</v>
      </c>
      <c r="F26" s="43">
        <v>0.99555251664186206</v>
      </c>
      <c r="G26" s="43">
        <v>0.99657038256495056</v>
      </c>
      <c r="H26" s="43"/>
      <c r="I26" s="43">
        <v>0.99784938998921091</v>
      </c>
      <c r="J26" s="43">
        <v>0.99841539118500899</v>
      </c>
      <c r="K26" s="43">
        <v>0.99725445209320407</v>
      </c>
      <c r="L26" s="43">
        <v>0.99632836774730227</v>
      </c>
      <c r="M26" s="43">
        <v>0.99578551526350934</v>
      </c>
      <c r="N26" s="43">
        <v>0.99520733417598062</v>
      </c>
      <c r="O26" s="43">
        <v>0.99446445191406907</v>
      </c>
      <c r="P26" s="43">
        <v>0.99333748155088075</v>
      </c>
      <c r="Q26" s="43">
        <v>0.99145934867102614</v>
      </c>
      <c r="R26" s="43">
        <v>0.98793204034550242</v>
      </c>
      <c r="S26" s="43">
        <v>0.98284972690621586</v>
      </c>
      <c r="T26" s="43">
        <v>0.97363130877322501</v>
      </c>
      <c r="U26" s="43">
        <v>0.95898292647244698</v>
      </c>
      <c r="V26" s="43">
        <v>0.93719624465487117</v>
      </c>
      <c r="W26" s="43">
        <v>0.9022731255855142</v>
      </c>
      <c r="X26" s="43">
        <v>0.84274859401954716</v>
      </c>
      <c r="Y26" s="43">
        <v>0.77609436505995522</v>
      </c>
      <c r="Z26" s="43">
        <v>0.67076554977005065</v>
      </c>
      <c r="AA26" s="43">
        <v>0.63280507923811435</v>
      </c>
      <c r="AB26" s="43">
        <v>0.56556978440590044</v>
      </c>
      <c r="AC26" s="44"/>
    </row>
    <row r="27" spans="1:29">
      <c r="A27" s="42">
        <v>1924</v>
      </c>
      <c r="B27" s="44"/>
      <c r="C27" s="43">
        <v>0.93285118304181402</v>
      </c>
      <c r="D27" s="43">
        <v>0.98824186297334926</v>
      </c>
      <c r="E27" s="43">
        <v>0.99436033017577719</v>
      </c>
      <c r="F27" s="43">
        <v>0.99610089946831104</v>
      </c>
      <c r="G27" s="43">
        <v>0.9970100511958675</v>
      </c>
      <c r="H27" s="43"/>
      <c r="I27" s="43">
        <v>0.99804881307384963</v>
      </c>
      <c r="J27" s="43">
        <v>0.99851984430641672</v>
      </c>
      <c r="K27" s="43">
        <v>0.99746505468800628</v>
      </c>
      <c r="L27" s="43">
        <v>0.99645538066330075</v>
      </c>
      <c r="M27" s="43">
        <v>0.99607102866499242</v>
      </c>
      <c r="N27" s="43">
        <v>0.99553612418827475</v>
      </c>
      <c r="O27" s="43">
        <v>0.99487415461665563</v>
      </c>
      <c r="P27" s="43">
        <v>0.99359560094406341</v>
      </c>
      <c r="Q27" s="43">
        <v>0.99173311769636541</v>
      </c>
      <c r="R27" s="43">
        <v>0.98832063945685211</v>
      </c>
      <c r="S27" s="43">
        <v>0.98367867927355912</v>
      </c>
      <c r="T27" s="43">
        <v>0.97497488058066173</v>
      </c>
      <c r="U27" s="43">
        <v>0.96154088061195886</v>
      </c>
      <c r="V27" s="43">
        <v>0.94165570390490627</v>
      </c>
      <c r="W27" s="43">
        <v>0.90997759750017304</v>
      </c>
      <c r="X27" s="43">
        <v>0.85183222015241966</v>
      </c>
      <c r="Y27" s="43">
        <v>0.79709293055730734</v>
      </c>
      <c r="Z27" s="43">
        <v>0.69701410687946752</v>
      </c>
      <c r="AA27" s="43">
        <v>0.66274947797795369</v>
      </c>
      <c r="AB27" s="43">
        <v>0.54574332909783996</v>
      </c>
      <c r="AC27" s="44"/>
    </row>
    <row r="28" spans="1:29">
      <c r="A28" s="42">
        <v>1925</v>
      </c>
      <c r="B28" s="44"/>
      <c r="C28" s="43">
        <v>0.93357473727675366</v>
      </c>
      <c r="D28" s="43">
        <v>0.98864437759965296</v>
      </c>
      <c r="E28" s="43">
        <v>0.9947224551395466</v>
      </c>
      <c r="F28" s="43">
        <v>0.99610680170675536</v>
      </c>
      <c r="G28" s="43">
        <v>0.99698805107901212</v>
      </c>
      <c r="H28" s="43"/>
      <c r="I28" s="43">
        <v>0.99818061533626901</v>
      </c>
      <c r="J28" s="43">
        <v>0.99851124152496895</v>
      </c>
      <c r="K28" s="43">
        <v>0.9974650934983238</v>
      </c>
      <c r="L28" s="43">
        <v>0.99650915684434016</v>
      </c>
      <c r="M28" s="43">
        <v>0.99607705312925865</v>
      </c>
      <c r="N28" s="43">
        <v>0.9955428280869455</v>
      </c>
      <c r="O28" s="43">
        <v>0.99477232837471619</v>
      </c>
      <c r="P28" s="43">
        <v>0.99365167571571367</v>
      </c>
      <c r="Q28" s="43">
        <v>0.99175052897713933</v>
      </c>
      <c r="R28" s="43">
        <v>0.98848065022283149</v>
      </c>
      <c r="S28" s="43">
        <v>0.98322292144813805</v>
      </c>
      <c r="T28" s="43">
        <v>0.97497584741726706</v>
      </c>
      <c r="U28" s="43">
        <v>0.95994958607359149</v>
      </c>
      <c r="V28" s="43">
        <v>0.94161875828117458</v>
      </c>
      <c r="W28" s="43">
        <v>0.90797906919252491</v>
      </c>
      <c r="X28" s="43">
        <v>0.85106363423298392</v>
      </c>
      <c r="Y28" s="43">
        <v>0.78632841159207634</v>
      </c>
      <c r="Z28" s="43">
        <v>0.69134429948950649</v>
      </c>
      <c r="AA28" s="43">
        <v>0.62201405152224831</v>
      </c>
      <c r="AB28" s="43">
        <v>0.57515337423312884</v>
      </c>
      <c r="AC28" s="44"/>
    </row>
    <row r="29" spans="1:29">
      <c r="A29" s="42">
        <v>1926</v>
      </c>
      <c r="B29" s="44"/>
      <c r="C29" s="43">
        <v>0.93267510956878541</v>
      </c>
      <c r="D29" s="43">
        <v>0.9868229493517845</v>
      </c>
      <c r="E29" s="43">
        <v>0.99384011774520742</v>
      </c>
      <c r="F29" s="43">
        <v>0.99611959414470619</v>
      </c>
      <c r="G29" s="43">
        <v>0.9968676507753258</v>
      </c>
      <c r="H29" s="43"/>
      <c r="I29" s="43">
        <v>0.99813835739709422</v>
      </c>
      <c r="J29" s="43">
        <v>0.99861327657181786</v>
      </c>
      <c r="K29" s="43">
        <v>0.9975147836539201</v>
      </c>
      <c r="L29" s="43">
        <v>0.99655087012603449</v>
      </c>
      <c r="M29" s="43">
        <v>0.99606115382544369</v>
      </c>
      <c r="N29" s="43">
        <v>0.99553577765034251</v>
      </c>
      <c r="O29" s="43">
        <v>0.99473729535813238</v>
      </c>
      <c r="P29" s="43">
        <v>0.9935597472304466</v>
      </c>
      <c r="Q29" s="43">
        <v>0.99151136609083856</v>
      </c>
      <c r="R29" s="43">
        <v>0.98805105377744906</v>
      </c>
      <c r="S29" s="43">
        <v>0.98242227501564239</v>
      </c>
      <c r="T29" s="43">
        <v>0.97431465955470298</v>
      </c>
      <c r="U29" s="43">
        <v>0.95819354206735974</v>
      </c>
      <c r="V29" s="43">
        <v>0.93927683279687713</v>
      </c>
      <c r="W29" s="43">
        <v>0.90248550867204425</v>
      </c>
      <c r="X29" s="43">
        <v>0.8441686266832229</v>
      </c>
      <c r="Y29" s="43">
        <v>0.77436434773885032</v>
      </c>
      <c r="Z29" s="43">
        <v>0.6861867670071915</v>
      </c>
      <c r="AA29" s="43">
        <v>0.62564032199048669</v>
      </c>
      <c r="AB29" s="43">
        <v>0.54640718562874246</v>
      </c>
      <c r="AC29" s="44"/>
    </row>
    <row r="30" spans="1:29">
      <c r="A30" s="42">
        <v>1927</v>
      </c>
      <c r="B30" s="44"/>
      <c r="C30" s="43">
        <v>0.94142900553661035</v>
      </c>
      <c r="D30" s="43">
        <v>0.99039079046408129</v>
      </c>
      <c r="E30" s="43">
        <v>0.99499674121655568</v>
      </c>
      <c r="F30" s="43">
        <v>0.99644485300156649</v>
      </c>
      <c r="G30" s="43">
        <v>0.99705926924618116</v>
      </c>
      <c r="H30" s="43"/>
      <c r="I30" s="43">
        <v>0.9982084555373506</v>
      </c>
      <c r="J30" s="43">
        <v>0.99864432800543357</v>
      </c>
      <c r="K30" s="43">
        <v>0.9976860235572278</v>
      </c>
      <c r="L30" s="43">
        <v>0.99675479922333721</v>
      </c>
      <c r="M30" s="43">
        <v>0.99633581961171203</v>
      </c>
      <c r="N30" s="43">
        <v>0.99575013575075233</v>
      </c>
      <c r="O30" s="43">
        <v>0.99511387386067296</v>
      </c>
      <c r="P30" s="43">
        <v>0.99385914948793463</v>
      </c>
      <c r="Q30" s="43">
        <v>0.99196283864568291</v>
      </c>
      <c r="R30" s="43">
        <v>0.9887405600722039</v>
      </c>
      <c r="S30" s="43">
        <v>0.98360540881384428</v>
      </c>
      <c r="T30" s="43">
        <v>0.97617883486554669</v>
      </c>
      <c r="U30" s="43">
        <v>0.96056639241208397</v>
      </c>
      <c r="V30" s="43">
        <v>0.94293291496953069</v>
      </c>
      <c r="W30" s="43">
        <v>0.90923224493236721</v>
      </c>
      <c r="X30" s="43">
        <v>0.85890139666130205</v>
      </c>
      <c r="Y30" s="43">
        <v>0.79778489934980379</v>
      </c>
      <c r="Z30" s="43">
        <v>0.70712570597585311</v>
      </c>
      <c r="AA30" s="43">
        <v>0.66769312567845984</v>
      </c>
      <c r="AB30" s="43">
        <v>0.61482977495672242</v>
      </c>
      <c r="AC30" s="44"/>
    </row>
    <row r="31" spans="1:29">
      <c r="A31" s="42">
        <v>1928</v>
      </c>
      <c r="B31" s="44"/>
      <c r="C31" s="43">
        <v>0.94101249480095739</v>
      </c>
      <c r="D31" s="43">
        <v>0.98900230935397881</v>
      </c>
      <c r="E31" s="43">
        <v>0.99467562229063733</v>
      </c>
      <c r="F31" s="43">
        <v>0.99620429090545726</v>
      </c>
      <c r="G31" s="43">
        <v>0.99695097075196237</v>
      </c>
      <c r="H31" s="43"/>
      <c r="I31" s="43">
        <v>0.99817353091912286</v>
      </c>
      <c r="J31" s="43">
        <v>0.99861515954177293</v>
      </c>
      <c r="K31" s="43">
        <v>0.99761011746528716</v>
      </c>
      <c r="L31" s="43">
        <v>0.99664480861539351</v>
      </c>
      <c r="M31" s="43">
        <v>0.99627924401235246</v>
      </c>
      <c r="N31" s="43">
        <v>0.99563309204772799</v>
      </c>
      <c r="O31" s="43">
        <v>0.99479893324939495</v>
      </c>
      <c r="P31" s="43">
        <v>0.99355622190173276</v>
      </c>
      <c r="Q31" s="43">
        <v>0.99175892318396741</v>
      </c>
      <c r="R31" s="43">
        <v>0.98826714756362766</v>
      </c>
      <c r="S31" s="43">
        <v>0.98287832201162917</v>
      </c>
      <c r="T31" s="43">
        <v>0.97499641721233721</v>
      </c>
      <c r="U31" s="43">
        <v>0.95896028038181924</v>
      </c>
      <c r="V31" s="43">
        <v>0.9388496154131496</v>
      </c>
      <c r="W31" s="43">
        <v>0.90093098679189132</v>
      </c>
      <c r="X31" s="43">
        <v>0.84696044793744096</v>
      </c>
      <c r="Y31" s="43">
        <v>0.77431471956593789</v>
      </c>
      <c r="Z31" s="43">
        <v>0.67877543161542908</v>
      </c>
      <c r="AA31" s="43">
        <v>0.60623253450757897</v>
      </c>
      <c r="AB31" s="43">
        <v>0.51206140350877194</v>
      </c>
      <c r="AC31" s="44"/>
    </row>
    <row r="32" spans="1:29">
      <c r="A32" s="42">
        <v>1929</v>
      </c>
      <c r="B32" s="44"/>
      <c r="C32" s="43">
        <v>0.94287905527800997</v>
      </c>
      <c r="D32" s="43">
        <v>0.9899220877728403</v>
      </c>
      <c r="E32" s="43">
        <v>0.99459731186589984</v>
      </c>
      <c r="F32" s="43">
        <v>0.99624057345504968</v>
      </c>
      <c r="G32" s="43">
        <v>0.99712532701847723</v>
      </c>
      <c r="H32" s="43"/>
      <c r="I32" s="43">
        <v>0.99822612664830623</v>
      </c>
      <c r="J32" s="43">
        <v>0.9986954290078105</v>
      </c>
      <c r="K32" s="43">
        <v>0.99774065309246551</v>
      </c>
      <c r="L32" s="43">
        <v>0.99665745291414898</v>
      </c>
      <c r="M32" s="43">
        <v>0.99628752496295625</v>
      </c>
      <c r="N32" s="43">
        <v>0.99574098115136778</v>
      </c>
      <c r="O32" s="43">
        <v>0.99502942377954062</v>
      </c>
      <c r="P32" s="43">
        <v>0.99378934190938195</v>
      </c>
      <c r="Q32" s="43">
        <v>0.99176864544711685</v>
      </c>
      <c r="R32" s="43">
        <v>0.98858371263632883</v>
      </c>
      <c r="S32" s="43">
        <v>0.98303753723774745</v>
      </c>
      <c r="T32" s="43">
        <v>0.97496755726601403</v>
      </c>
      <c r="U32" s="43">
        <v>0.95974924324934707</v>
      </c>
      <c r="V32" s="43">
        <v>0.93907399343618403</v>
      </c>
      <c r="W32" s="43">
        <v>0.90259137516518706</v>
      </c>
      <c r="X32" s="43">
        <v>0.84880752718164443</v>
      </c>
      <c r="Y32" s="43">
        <v>0.77662910479473668</v>
      </c>
      <c r="Z32" s="43">
        <v>0.69253516468551202</v>
      </c>
      <c r="AA32" s="43">
        <v>0.62307771699865833</v>
      </c>
      <c r="AB32" s="43">
        <v>0.58905937291527688</v>
      </c>
      <c r="AC32" s="44"/>
    </row>
    <row r="33" spans="1:29">
      <c r="A33" s="42">
        <v>1930</v>
      </c>
      <c r="B33" s="44"/>
      <c r="C33" s="43">
        <v>0.945108426974826</v>
      </c>
      <c r="D33" s="43">
        <v>0.99158279329081433</v>
      </c>
      <c r="E33" s="43">
        <v>0.99541529545936158</v>
      </c>
      <c r="F33" s="43">
        <v>0.99683059634128524</v>
      </c>
      <c r="G33" s="43">
        <v>0.99759315962759254</v>
      </c>
      <c r="H33" s="43"/>
      <c r="I33" s="43">
        <v>0.99841727181070405</v>
      </c>
      <c r="J33" s="43">
        <v>0.99882583317077567</v>
      </c>
      <c r="K33" s="43">
        <v>0.99795648228243383</v>
      </c>
      <c r="L33" s="43">
        <v>0.99699369341298905</v>
      </c>
      <c r="M33" s="43">
        <v>0.99660039095504016</v>
      </c>
      <c r="N33" s="43">
        <v>0.99618284517339384</v>
      </c>
      <c r="O33" s="43">
        <v>0.99545482372969318</v>
      </c>
      <c r="P33" s="43">
        <v>0.99414775668455935</v>
      </c>
      <c r="Q33" s="43">
        <v>0.99217898231168533</v>
      </c>
      <c r="R33" s="43">
        <v>0.98907415230560358</v>
      </c>
      <c r="S33" s="43">
        <v>0.983757965893714</v>
      </c>
      <c r="T33" s="43">
        <v>0.97541959698548986</v>
      </c>
      <c r="U33" s="43">
        <v>0.96250471708360719</v>
      </c>
      <c r="V33" s="43">
        <v>0.9413010081939871</v>
      </c>
      <c r="W33" s="43">
        <v>0.9085338929072444</v>
      </c>
      <c r="X33" s="43">
        <v>0.85845918979335911</v>
      </c>
      <c r="Y33" s="43">
        <v>0.79494722942335883</v>
      </c>
      <c r="Z33" s="43">
        <v>0.71601620168830671</v>
      </c>
      <c r="AA33" s="43">
        <v>0.66086604613516797</v>
      </c>
      <c r="AB33" s="43">
        <v>0.6763157894736842</v>
      </c>
      <c r="AC33" s="44"/>
    </row>
    <row r="34" spans="1:29">
      <c r="A34" s="42">
        <v>1931</v>
      </c>
      <c r="B34" s="44"/>
      <c r="C34" s="43">
        <v>0.95017191805226775</v>
      </c>
      <c r="D34" s="43">
        <v>0.99225605147476736</v>
      </c>
      <c r="E34" s="43">
        <v>0.9960228118903125</v>
      </c>
      <c r="F34" s="43">
        <v>0.99704877776225076</v>
      </c>
      <c r="G34" s="43">
        <v>0.99763399707083611</v>
      </c>
      <c r="H34" s="43"/>
      <c r="I34" s="43">
        <v>0.9984501751095457</v>
      </c>
      <c r="J34" s="43">
        <v>0.99883229450123767</v>
      </c>
      <c r="K34" s="43">
        <v>0.99812569113997085</v>
      </c>
      <c r="L34" s="43">
        <v>0.99713620817883508</v>
      </c>
      <c r="M34" s="43">
        <v>0.99680464990033768</v>
      </c>
      <c r="N34" s="43">
        <v>0.99632726052819331</v>
      </c>
      <c r="O34" s="43">
        <v>0.99557965112744151</v>
      </c>
      <c r="P34" s="43">
        <v>0.99424229289903709</v>
      </c>
      <c r="Q34" s="43">
        <v>0.99231170345723074</v>
      </c>
      <c r="R34" s="43">
        <v>0.98922773927448804</v>
      </c>
      <c r="S34" s="43">
        <v>0.98413108483620271</v>
      </c>
      <c r="T34" s="43">
        <v>0.97599766494402762</v>
      </c>
      <c r="U34" s="43">
        <v>0.96434041567556206</v>
      </c>
      <c r="V34" s="43">
        <v>0.94240039164440703</v>
      </c>
      <c r="W34" s="43">
        <v>0.91138972376411265</v>
      </c>
      <c r="X34" s="43">
        <v>0.86407319507349434</v>
      </c>
      <c r="Y34" s="43">
        <v>0.80419667048000154</v>
      </c>
      <c r="Z34" s="43">
        <v>0.71199249759138983</v>
      </c>
      <c r="AA34" s="43">
        <v>0.66635901262690722</v>
      </c>
      <c r="AB34" s="43">
        <v>0.62735355648535562</v>
      </c>
      <c r="AC34" s="44"/>
    </row>
    <row r="35" spans="1:29">
      <c r="A35" s="42">
        <v>1932</v>
      </c>
      <c r="B35" s="44"/>
      <c r="C35" s="43">
        <v>0.95400823339781826</v>
      </c>
      <c r="D35" s="43">
        <v>0.99322703907498311</v>
      </c>
      <c r="E35" s="43">
        <v>0.99634056984698005</v>
      </c>
      <c r="F35" s="43">
        <v>0.99731387882089695</v>
      </c>
      <c r="G35" s="43">
        <v>0.99781005480868712</v>
      </c>
      <c r="H35" s="43"/>
      <c r="I35" s="43">
        <v>0.99853660614811879</v>
      </c>
      <c r="J35" s="43">
        <v>0.99886950455763235</v>
      </c>
      <c r="K35" s="43">
        <v>0.99823100070121984</v>
      </c>
      <c r="L35" s="43">
        <v>0.99736889925825956</v>
      </c>
      <c r="M35" s="43">
        <v>0.99693029104049269</v>
      </c>
      <c r="N35" s="43">
        <v>0.99649682293886199</v>
      </c>
      <c r="O35" s="43">
        <v>0.99569307818424024</v>
      </c>
      <c r="P35" s="43">
        <v>0.99444360373708363</v>
      </c>
      <c r="Q35" s="43">
        <v>0.99248789114551694</v>
      </c>
      <c r="R35" s="43">
        <v>0.98951666001977923</v>
      </c>
      <c r="S35" s="43">
        <v>0.98435464417576757</v>
      </c>
      <c r="T35" s="43">
        <v>0.97620287074253087</v>
      </c>
      <c r="U35" s="43">
        <v>0.96460241749023856</v>
      </c>
      <c r="V35" s="43">
        <v>0.94086955967100505</v>
      </c>
      <c r="W35" s="43">
        <v>0.90827475493400267</v>
      </c>
      <c r="X35" s="43">
        <v>0.86085781830462682</v>
      </c>
      <c r="Y35" s="43">
        <v>0.79280558814661983</v>
      </c>
      <c r="Z35" s="43">
        <v>0.69555126549036861</v>
      </c>
      <c r="AA35" s="43">
        <v>0.64502346164117041</v>
      </c>
      <c r="AB35" s="43">
        <v>0.61018711018711014</v>
      </c>
      <c r="AC35" s="44"/>
    </row>
    <row r="36" spans="1:29">
      <c r="A36" s="42">
        <v>1933</v>
      </c>
      <c r="B36" s="44"/>
      <c r="C36" s="43">
        <v>0.95612183809085149</v>
      </c>
      <c r="D36" s="43">
        <v>0.99314089372204395</v>
      </c>
      <c r="E36" s="43">
        <v>0.99650662459775385</v>
      </c>
      <c r="F36" s="43">
        <v>0.99741953825154162</v>
      </c>
      <c r="G36" s="43">
        <v>0.99788416432813387</v>
      </c>
      <c r="H36" s="43"/>
      <c r="I36" s="43">
        <v>0.99860459781479372</v>
      </c>
      <c r="J36" s="43">
        <v>0.99893749889921057</v>
      </c>
      <c r="K36" s="43">
        <v>0.9983816669030291</v>
      </c>
      <c r="L36" s="43">
        <v>0.99752315309044959</v>
      </c>
      <c r="M36" s="43">
        <v>0.99706579282778562</v>
      </c>
      <c r="N36" s="43">
        <v>0.99669351486231239</v>
      </c>
      <c r="O36" s="43">
        <v>0.99588288169999351</v>
      </c>
      <c r="P36" s="43">
        <v>0.994625797110956</v>
      </c>
      <c r="Q36" s="43">
        <v>0.99273498775477498</v>
      </c>
      <c r="R36" s="43">
        <v>0.98983949921508663</v>
      </c>
      <c r="S36" s="43">
        <v>0.98478654971124624</v>
      </c>
      <c r="T36" s="43">
        <v>0.97674973628813599</v>
      </c>
      <c r="U36" s="43">
        <v>0.96563403383889157</v>
      </c>
      <c r="V36" s="43">
        <v>0.94344089771150708</v>
      </c>
      <c r="W36" s="43">
        <v>0.91059370991489597</v>
      </c>
      <c r="X36" s="43">
        <v>0.8678685932337844</v>
      </c>
      <c r="Y36" s="43">
        <v>0.80484604208651644</v>
      </c>
      <c r="Z36" s="43">
        <v>0.70954107690306145</v>
      </c>
      <c r="AA36" s="43">
        <v>0.65160412489258102</v>
      </c>
      <c r="AB36" s="43">
        <v>0.64360329359714885</v>
      </c>
      <c r="AC36" s="44"/>
    </row>
    <row r="37" spans="1:29">
      <c r="A37" s="42">
        <v>1934</v>
      </c>
      <c r="B37" s="44"/>
      <c r="C37" s="43">
        <v>0.95269052111070329</v>
      </c>
      <c r="D37" s="43">
        <v>0.99263903145324339</v>
      </c>
      <c r="E37" s="43">
        <v>0.99618549248977595</v>
      </c>
      <c r="F37" s="43">
        <v>0.99731438052320709</v>
      </c>
      <c r="G37" s="43">
        <v>0.99791129940115841</v>
      </c>
      <c r="H37" s="43"/>
      <c r="I37" s="43">
        <v>0.99857446247904602</v>
      </c>
      <c r="J37" s="43">
        <v>0.99888491320613193</v>
      </c>
      <c r="K37" s="43">
        <v>0.99839323048992412</v>
      </c>
      <c r="L37" s="43">
        <v>0.99759686826427019</v>
      </c>
      <c r="M37" s="43">
        <v>0.99708588529592379</v>
      </c>
      <c r="N37" s="43">
        <v>0.99677477467276487</v>
      </c>
      <c r="O37" s="43">
        <v>0.99602072039247724</v>
      </c>
      <c r="P37" s="43">
        <v>0.99466174197593682</v>
      </c>
      <c r="Q37" s="43">
        <v>0.99274763548617373</v>
      </c>
      <c r="R37" s="43">
        <v>0.98965107053727575</v>
      </c>
      <c r="S37" s="43">
        <v>0.98483282228852009</v>
      </c>
      <c r="T37" s="43">
        <v>0.97655085758721205</v>
      </c>
      <c r="U37" s="43">
        <v>0.96548389289112413</v>
      </c>
      <c r="V37" s="43">
        <v>0.94365305752554196</v>
      </c>
      <c r="W37" s="43">
        <v>0.9093625403540857</v>
      </c>
      <c r="X37" s="43">
        <v>0.86671368927846459</v>
      </c>
      <c r="Y37" s="43">
        <v>0.80381716568843542</v>
      </c>
      <c r="Z37" s="43">
        <v>0.70469894170310754</v>
      </c>
      <c r="AA37" s="43">
        <v>0.64484582724298734</v>
      </c>
      <c r="AB37" s="43">
        <v>0.60491125699003168</v>
      </c>
      <c r="AC37" s="44"/>
    </row>
    <row r="38" spans="1:29">
      <c r="A38" s="42">
        <v>1935</v>
      </c>
      <c r="B38" s="44"/>
      <c r="C38" s="43">
        <v>0.95452397574363823</v>
      </c>
      <c r="D38" s="43">
        <v>0.99361493941791235</v>
      </c>
      <c r="E38" s="43">
        <v>0.99674293208976972</v>
      </c>
      <c r="F38" s="43">
        <v>0.99751842444934835</v>
      </c>
      <c r="G38" s="43">
        <v>0.99782029395844607</v>
      </c>
      <c r="H38" s="43"/>
      <c r="I38" s="43">
        <v>0.99853708483013892</v>
      </c>
      <c r="J38" s="43">
        <v>0.99885643838109772</v>
      </c>
      <c r="K38" s="43">
        <v>0.99834122852643936</v>
      </c>
      <c r="L38" s="43">
        <v>0.99759164930704181</v>
      </c>
      <c r="M38" s="43">
        <v>0.99707862377767398</v>
      </c>
      <c r="N38" s="43">
        <v>0.99672409075471724</v>
      </c>
      <c r="O38" s="43">
        <v>0.99595898031900032</v>
      </c>
      <c r="P38" s="43">
        <v>0.99469682317785513</v>
      </c>
      <c r="Q38" s="43">
        <v>0.99267292167285359</v>
      </c>
      <c r="R38" s="43">
        <v>0.98982105925726105</v>
      </c>
      <c r="S38" s="43">
        <v>0.98489895888812373</v>
      </c>
      <c r="T38" s="43">
        <v>0.97725805898919615</v>
      </c>
      <c r="U38" s="43">
        <v>0.96503211004496159</v>
      </c>
      <c r="V38" s="43">
        <v>0.94540558572894573</v>
      </c>
      <c r="W38" s="43">
        <v>0.90912195816137753</v>
      </c>
      <c r="X38" s="43">
        <v>0.87071121305969468</v>
      </c>
      <c r="Y38" s="43">
        <v>0.8024343482454841</v>
      </c>
      <c r="Z38" s="43">
        <v>0.70773890798374062</v>
      </c>
      <c r="AA38" s="43">
        <v>0.64353419092755582</v>
      </c>
      <c r="AB38" s="43">
        <v>0.56464221286831029</v>
      </c>
      <c r="AC38" s="44"/>
    </row>
    <row r="39" spans="1:29">
      <c r="A39" s="42">
        <v>1936</v>
      </c>
      <c r="B39" s="44"/>
      <c r="C39" s="43">
        <v>0.95293862536267793</v>
      </c>
      <c r="D39" s="43">
        <v>0.99352308562219083</v>
      </c>
      <c r="E39" s="43">
        <v>0.9966827098707618</v>
      </c>
      <c r="F39" s="43">
        <v>0.99761609188431166</v>
      </c>
      <c r="G39" s="43">
        <v>0.99803758533862874</v>
      </c>
      <c r="H39" s="43"/>
      <c r="I39" s="43">
        <v>0.99865002793268554</v>
      </c>
      <c r="J39" s="43">
        <v>0.99887478037415733</v>
      </c>
      <c r="K39" s="43">
        <v>0.99832204645088651</v>
      </c>
      <c r="L39" s="43">
        <v>0.99760873864062316</v>
      </c>
      <c r="M39" s="43">
        <v>0.99707092359664029</v>
      </c>
      <c r="N39" s="43">
        <v>0.99673870594423419</v>
      </c>
      <c r="O39" s="43">
        <v>0.99592035475658824</v>
      </c>
      <c r="P39" s="43">
        <v>0.99460534866814898</v>
      </c>
      <c r="Q39" s="43">
        <v>0.99262600277019675</v>
      </c>
      <c r="R39" s="43">
        <v>0.98964318204384383</v>
      </c>
      <c r="S39" s="43">
        <v>0.98476154226697044</v>
      </c>
      <c r="T39" s="43">
        <v>0.97657792736448068</v>
      </c>
      <c r="U39" s="43">
        <v>0.96355614954508151</v>
      </c>
      <c r="V39" s="43">
        <v>0.94370304395853599</v>
      </c>
      <c r="W39" s="43">
        <v>0.90201822707404067</v>
      </c>
      <c r="X39" s="43">
        <v>0.86101302470372043</v>
      </c>
      <c r="Y39" s="43">
        <v>0.78469200646444559</v>
      </c>
      <c r="Z39" s="43">
        <v>0.6840490984591181</v>
      </c>
      <c r="AA39" s="43">
        <v>0.60653792921637117</v>
      </c>
      <c r="AB39" s="43">
        <v>0.49547834364588295</v>
      </c>
      <c r="AC39" s="44"/>
    </row>
    <row r="40" spans="1:29">
      <c r="A40" s="42">
        <v>1937</v>
      </c>
      <c r="B40" s="44"/>
      <c r="C40" s="43">
        <v>0.95363953469304252</v>
      </c>
      <c r="D40" s="43">
        <v>0.99373300233452033</v>
      </c>
      <c r="E40" s="43">
        <v>0.99671258608231872</v>
      </c>
      <c r="F40" s="43">
        <v>0.99783351249403052</v>
      </c>
      <c r="G40" s="43">
        <v>0.99826235176517786</v>
      </c>
      <c r="H40" s="43"/>
      <c r="I40" s="43">
        <v>0.99877010670250477</v>
      </c>
      <c r="J40" s="43">
        <v>0.99899928767459545</v>
      </c>
      <c r="K40" s="43">
        <v>0.9984440742571824</v>
      </c>
      <c r="L40" s="43">
        <v>0.99777602720268654</v>
      </c>
      <c r="M40" s="43">
        <v>0.99734762862347981</v>
      </c>
      <c r="N40" s="43">
        <v>0.99692360622768017</v>
      </c>
      <c r="O40" s="43">
        <v>0.99616191051226943</v>
      </c>
      <c r="P40" s="43">
        <v>0.99482572072288611</v>
      </c>
      <c r="Q40" s="43">
        <v>0.99289369678506079</v>
      </c>
      <c r="R40" s="43">
        <v>0.98993458250896693</v>
      </c>
      <c r="S40" s="43">
        <v>0.98524174338546822</v>
      </c>
      <c r="T40" s="43">
        <v>0.97742730776154696</v>
      </c>
      <c r="U40" s="43">
        <v>0.96493035893823087</v>
      </c>
      <c r="V40" s="43">
        <v>0.94640361583729626</v>
      </c>
      <c r="W40" s="43">
        <v>0.9063021326480003</v>
      </c>
      <c r="X40" s="43">
        <v>0.86715964208675123</v>
      </c>
      <c r="Y40" s="43">
        <v>0.79610906689310312</v>
      </c>
      <c r="Z40" s="43">
        <v>0.71031674288610358</v>
      </c>
      <c r="AA40" s="43">
        <v>0.64865819209039544</v>
      </c>
      <c r="AB40" s="43">
        <v>0.57847639232308956</v>
      </c>
      <c r="AC40" s="44"/>
    </row>
    <row r="41" spans="1:29">
      <c r="A41" s="42">
        <v>1938</v>
      </c>
      <c r="B41" s="44"/>
      <c r="C41" s="43">
        <v>0.95451354661913868</v>
      </c>
      <c r="D41" s="43">
        <v>0.99402643837054916</v>
      </c>
      <c r="E41" s="43">
        <v>0.99702072365968342</v>
      </c>
      <c r="F41" s="43">
        <v>0.9980177466882888</v>
      </c>
      <c r="G41" s="43">
        <v>0.99848195203386536</v>
      </c>
      <c r="H41" s="43"/>
      <c r="I41" s="43">
        <v>0.99890234669592515</v>
      </c>
      <c r="J41" s="43">
        <v>0.9991213818395005</v>
      </c>
      <c r="K41" s="43">
        <v>0.99865991923988062</v>
      </c>
      <c r="L41" s="43">
        <v>0.99810685317984837</v>
      </c>
      <c r="M41" s="43">
        <v>0.99773038988099716</v>
      </c>
      <c r="N41" s="43">
        <v>0.99733369679558348</v>
      </c>
      <c r="O41" s="43">
        <v>0.99658683323710284</v>
      </c>
      <c r="P41" s="43">
        <v>0.9953447543066215</v>
      </c>
      <c r="Q41" s="43">
        <v>0.99348105529048558</v>
      </c>
      <c r="R41" s="43">
        <v>0.99061857559393196</v>
      </c>
      <c r="S41" s="43">
        <v>0.98606109990795043</v>
      </c>
      <c r="T41" s="43">
        <v>0.97861943163350384</v>
      </c>
      <c r="U41" s="43">
        <v>0.96637653239298926</v>
      </c>
      <c r="V41" s="43">
        <v>0.94804309086141048</v>
      </c>
      <c r="W41" s="43">
        <v>0.910820352633125</v>
      </c>
      <c r="X41" s="43">
        <v>0.87173020968706527</v>
      </c>
      <c r="Y41" s="43">
        <v>0.80650321785266121</v>
      </c>
      <c r="Z41" s="43">
        <v>0.73008431080816116</v>
      </c>
      <c r="AA41" s="43">
        <v>0.67285186807685093</v>
      </c>
      <c r="AB41" s="43">
        <v>0.59683057562339781</v>
      </c>
      <c r="AC41" s="44"/>
    </row>
    <row r="42" spans="1:29">
      <c r="A42" s="42">
        <v>1939</v>
      </c>
      <c r="B42" s="44"/>
      <c r="C42" s="43">
        <v>0.95717864688843812</v>
      </c>
      <c r="D42" s="43">
        <v>0.995083791042494</v>
      </c>
      <c r="E42" s="43">
        <v>0.99763935340806986</v>
      </c>
      <c r="F42" s="43">
        <v>0.9982706639415998</v>
      </c>
      <c r="G42" s="43">
        <v>0.9986182637379345</v>
      </c>
      <c r="H42" s="43"/>
      <c r="I42" s="43">
        <v>0.99906842035465593</v>
      </c>
      <c r="J42" s="43">
        <v>0.99921560741718496</v>
      </c>
      <c r="K42" s="43">
        <v>0.9987528961737957</v>
      </c>
      <c r="L42" s="43">
        <v>0.99828511780495077</v>
      </c>
      <c r="M42" s="43">
        <v>0.99788544284586989</v>
      </c>
      <c r="N42" s="43">
        <v>0.99744347585607851</v>
      </c>
      <c r="O42" s="43">
        <v>0.99669115285855248</v>
      </c>
      <c r="P42" s="43">
        <v>0.99559908023933896</v>
      </c>
      <c r="Q42" s="43">
        <v>0.99362759013575219</v>
      </c>
      <c r="R42" s="43">
        <v>0.99068848584712688</v>
      </c>
      <c r="S42" s="43">
        <v>0.98601907846022185</v>
      </c>
      <c r="T42" s="43">
        <v>0.97867639494199232</v>
      </c>
      <c r="U42" s="43">
        <v>0.96686210634272018</v>
      </c>
      <c r="V42" s="43">
        <v>0.94704387146860447</v>
      </c>
      <c r="W42" s="43">
        <v>0.91121330091116137</v>
      </c>
      <c r="X42" s="43">
        <v>0.86548232166145123</v>
      </c>
      <c r="Y42" s="43">
        <v>0.7962578853232134</v>
      </c>
      <c r="Z42" s="43">
        <v>0.70947810488432739</v>
      </c>
      <c r="AA42" s="43">
        <v>0.62519838847515574</v>
      </c>
      <c r="AB42" s="43">
        <v>0.61250144158689879</v>
      </c>
      <c r="AC42" s="44"/>
    </row>
    <row r="43" spans="1:29">
      <c r="A43" s="42">
        <v>1940</v>
      </c>
      <c r="B43" s="44"/>
      <c r="C43" s="43">
        <v>0.95640602477115599</v>
      </c>
      <c r="D43" s="43">
        <v>0.99549210913996478</v>
      </c>
      <c r="E43" s="43">
        <v>0.99767221748358292</v>
      </c>
      <c r="F43" s="43">
        <v>0.99842371494071569</v>
      </c>
      <c r="G43" s="43">
        <v>0.99876391247953411</v>
      </c>
      <c r="H43" s="43"/>
      <c r="I43" s="43">
        <v>0.99912267958347567</v>
      </c>
      <c r="J43" s="43">
        <v>0.99924514418629484</v>
      </c>
      <c r="K43" s="43">
        <v>0.99882271466872929</v>
      </c>
      <c r="L43" s="43">
        <v>0.99837482280230372</v>
      </c>
      <c r="M43" s="43">
        <v>0.9980591577806166</v>
      </c>
      <c r="N43" s="43">
        <v>0.99756904679784564</v>
      </c>
      <c r="O43" s="43">
        <v>0.99688031697499846</v>
      </c>
      <c r="P43" s="43">
        <v>0.99573066307560243</v>
      </c>
      <c r="Q43" s="43">
        <v>0.99386229747736066</v>
      </c>
      <c r="R43" s="43">
        <v>0.99101217559368027</v>
      </c>
      <c r="S43" s="43">
        <v>0.98647109620414752</v>
      </c>
      <c r="T43" s="43">
        <v>0.97915384756253887</v>
      </c>
      <c r="U43" s="43">
        <v>0.96710646163205571</v>
      </c>
      <c r="V43" s="43">
        <v>0.94595411669796636</v>
      </c>
      <c r="W43" s="43">
        <v>0.91293681195290377</v>
      </c>
      <c r="X43" s="43">
        <v>0.86185198572497668</v>
      </c>
      <c r="Y43" s="43">
        <v>0.78984691110833016</v>
      </c>
      <c r="Z43" s="43">
        <v>0.69816481142138231</v>
      </c>
      <c r="AA43" s="43">
        <v>0.62377122430741738</v>
      </c>
      <c r="AB43" s="43">
        <v>0.56735159817351599</v>
      </c>
      <c r="AC43" s="44"/>
    </row>
    <row r="44" spans="1:29">
      <c r="A44" s="42">
        <v>1941</v>
      </c>
      <c r="B44" s="44"/>
      <c r="C44" s="43">
        <v>0.95812927998408304</v>
      </c>
      <c r="D44" s="43">
        <v>0.99588000050042569</v>
      </c>
      <c r="E44" s="43">
        <v>0.99798488379096706</v>
      </c>
      <c r="F44" s="43">
        <v>0.99851110461360237</v>
      </c>
      <c r="G44" s="43">
        <v>0.99886088668982465</v>
      </c>
      <c r="H44" s="43"/>
      <c r="I44" s="43">
        <v>0.99921008937316946</v>
      </c>
      <c r="J44" s="43">
        <v>0.99931535723892428</v>
      </c>
      <c r="K44" s="43">
        <v>0.99889166424076881</v>
      </c>
      <c r="L44" s="43">
        <v>0.99845718522614957</v>
      </c>
      <c r="M44" s="43">
        <v>0.99816881772044563</v>
      </c>
      <c r="N44" s="43">
        <v>0.99771742311247691</v>
      </c>
      <c r="O44" s="43">
        <v>0.99713671085433453</v>
      </c>
      <c r="P44" s="43">
        <v>0.99592102651902059</v>
      </c>
      <c r="Q44" s="43">
        <v>0.99408063913744504</v>
      </c>
      <c r="R44" s="43">
        <v>0.99137164607557327</v>
      </c>
      <c r="S44" s="43">
        <v>0.98708733142715133</v>
      </c>
      <c r="T44" s="43">
        <v>0.98032946029168611</v>
      </c>
      <c r="U44" s="43">
        <v>0.96915052122117096</v>
      </c>
      <c r="V44" s="43">
        <v>0.94976032847653258</v>
      </c>
      <c r="W44" s="43">
        <v>0.92045958453340437</v>
      </c>
      <c r="X44" s="43">
        <v>0.86984947219777287</v>
      </c>
      <c r="Y44" s="43">
        <v>0.8050757896107501</v>
      </c>
      <c r="Z44" s="43">
        <v>0.73078958886819145</v>
      </c>
      <c r="AA44" s="43">
        <v>0.66804805559043912</v>
      </c>
      <c r="AB44" s="43">
        <v>0.61682037768994291</v>
      </c>
      <c r="AC44" s="44"/>
    </row>
    <row r="45" spans="1:29">
      <c r="A45" s="42">
        <v>1942</v>
      </c>
      <c r="B45" s="44"/>
      <c r="C45" s="43">
        <v>0.95969791323796694</v>
      </c>
      <c r="D45" s="43">
        <v>0.99648302292088753</v>
      </c>
      <c r="E45" s="43">
        <v>0.99827568530768662</v>
      </c>
      <c r="F45" s="43">
        <v>0.99871115776112485</v>
      </c>
      <c r="G45" s="43">
        <v>0.99894158713110548</v>
      </c>
      <c r="H45" s="43"/>
      <c r="I45" s="43">
        <v>0.99932294365603158</v>
      </c>
      <c r="J45" s="43">
        <v>0.99941940900072435</v>
      </c>
      <c r="K45" s="43">
        <v>0.99900624044854758</v>
      </c>
      <c r="L45" s="43">
        <v>0.99854846176327505</v>
      </c>
      <c r="M45" s="43">
        <v>0.99830420851801838</v>
      </c>
      <c r="N45" s="43">
        <v>0.99787629199237748</v>
      </c>
      <c r="O45" s="43">
        <v>0.99715343450156091</v>
      </c>
      <c r="P45" s="43">
        <v>0.99614594904149345</v>
      </c>
      <c r="Q45" s="43">
        <v>0.99435171485335616</v>
      </c>
      <c r="R45" s="43">
        <v>0.99160610630874779</v>
      </c>
      <c r="S45" s="43">
        <v>0.98759574437305464</v>
      </c>
      <c r="T45" s="43">
        <v>0.9809368658454577</v>
      </c>
      <c r="U45" s="43">
        <v>0.9705746480004821</v>
      </c>
      <c r="V45" s="43">
        <v>0.95163862185383108</v>
      </c>
      <c r="W45" s="43">
        <v>0.92470629167705209</v>
      </c>
      <c r="X45" s="43">
        <v>0.87568960216499259</v>
      </c>
      <c r="Y45" s="43">
        <v>0.81046941543621731</v>
      </c>
      <c r="Z45" s="43">
        <v>0.74515700764695525</v>
      </c>
      <c r="AA45" s="43">
        <v>0.67832112764784624</v>
      </c>
      <c r="AB45" s="43">
        <v>0.57487309644670059</v>
      </c>
      <c r="AC45" s="44"/>
    </row>
    <row r="46" spans="1:29">
      <c r="A46" s="42">
        <v>1943</v>
      </c>
      <c r="B46" s="44"/>
      <c r="C46" s="43">
        <v>0.96009692505270294</v>
      </c>
      <c r="D46" s="43">
        <v>0.99632033772090511</v>
      </c>
      <c r="E46" s="43">
        <v>0.99815507237530143</v>
      </c>
      <c r="F46" s="43">
        <v>0.99869066663299899</v>
      </c>
      <c r="G46" s="43">
        <v>0.99897143663314147</v>
      </c>
      <c r="H46" s="43"/>
      <c r="I46" s="43">
        <v>0.99924616209058914</v>
      </c>
      <c r="J46" s="43">
        <v>0.99937226427832904</v>
      </c>
      <c r="K46" s="43">
        <v>0.99897447862878674</v>
      </c>
      <c r="L46" s="43">
        <v>0.99857220659108192</v>
      </c>
      <c r="M46" s="43">
        <v>0.99833802510885483</v>
      </c>
      <c r="N46" s="43">
        <v>0.99784940612483664</v>
      </c>
      <c r="O46" s="43">
        <v>0.99711837247102386</v>
      </c>
      <c r="P46" s="43">
        <v>0.99613718997834411</v>
      </c>
      <c r="Q46" s="43">
        <v>0.99427300742878055</v>
      </c>
      <c r="R46" s="43">
        <v>0.99145341994021807</v>
      </c>
      <c r="S46" s="43">
        <v>0.98724453047217975</v>
      </c>
      <c r="T46" s="43">
        <v>0.98082280930519117</v>
      </c>
      <c r="U46" s="43">
        <v>0.97014707340001027</v>
      </c>
      <c r="V46" s="43">
        <v>0.95038202625987578</v>
      </c>
      <c r="W46" s="43">
        <v>0.92143655688461046</v>
      </c>
      <c r="X46" s="43">
        <v>0.87041923137621879</v>
      </c>
      <c r="Y46" s="43">
        <v>0.79775823688007153</v>
      </c>
      <c r="Z46" s="43">
        <v>0.71892089931014758</v>
      </c>
      <c r="AA46" s="43">
        <v>0.65151571462196944</v>
      </c>
      <c r="AB46" s="43">
        <v>0.58894328845369237</v>
      </c>
      <c r="AC46" s="44"/>
    </row>
    <row r="47" spans="1:29">
      <c r="A47" s="42">
        <v>1944</v>
      </c>
      <c r="B47" s="44"/>
      <c r="C47" s="43">
        <v>0.96442091139968378</v>
      </c>
      <c r="D47" s="43">
        <v>0.99664866606814073</v>
      </c>
      <c r="E47" s="43">
        <v>0.99823043220172547</v>
      </c>
      <c r="F47" s="43">
        <v>0.99879295549783864</v>
      </c>
      <c r="G47" s="43">
        <v>0.99902572375829923</v>
      </c>
      <c r="H47" s="43"/>
      <c r="I47" s="43">
        <v>0.99932590048998282</v>
      </c>
      <c r="J47" s="43">
        <v>0.99941035687980184</v>
      </c>
      <c r="K47" s="43">
        <v>0.99906765101802808</v>
      </c>
      <c r="L47" s="43">
        <v>0.99864444599709312</v>
      </c>
      <c r="M47" s="43">
        <v>0.99848326967549228</v>
      </c>
      <c r="N47" s="43">
        <v>0.99797026645892006</v>
      </c>
      <c r="O47" s="43">
        <v>0.99725462736641401</v>
      </c>
      <c r="P47" s="43">
        <v>0.99629691207451121</v>
      </c>
      <c r="Q47" s="43">
        <v>0.99472615507517326</v>
      </c>
      <c r="R47" s="43">
        <v>0.99191664114552225</v>
      </c>
      <c r="S47" s="43">
        <v>0.98791482572108058</v>
      </c>
      <c r="T47" s="43">
        <v>0.98190218032230736</v>
      </c>
      <c r="U47" s="43">
        <v>0.97207808374115046</v>
      </c>
      <c r="V47" s="43">
        <v>0.95352885388454323</v>
      </c>
      <c r="W47" s="43">
        <v>0.92615043925993268</v>
      </c>
      <c r="X47" s="43">
        <v>0.88003911911318655</v>
      </c>
      <c r="Y47" s="43">
        <v>0.81023345088115595</v>
      </c>
      <c r="Z47" s="43">
        <v>0.74897150532880241</v>
      </c>
      <c r="AA47" s="43">
        <v>0.69770551801801806</v>
      </c>
      <c r="AB47" s="43">
        <v>0.61189913317572886</v>
      </c>
      <c r="AC47" s="44"/>
    </row>
    <row r="48" spans="1:29">
      <c r="A48" s="42">
        <v>1945</v>
      </c>
      <c r="B48" s="44"/>
      <c r="C48" s="43">
        <v>0.96826156565971488</v>
      </c>
      <c r="D48" s="43">
        <v>0.99725187716740271</v>
      </c>
      <c r="E48" s="43">
        <v>0.99835179903552917</v>
      </c>
      <c r="F48" s="43">
        <v>0.99887905516038789</v>
      </c>
      <c r="G48" s="43">
        <v>0.99906910282261774</v>
      </c>
      <c r="H48" s="43"/>
      <c r="I48" s="43">
        <v>0.99934914227956084</v>
      </c>
      <c r="J48" s="43">
        <v>0.99942471602369332</v>
      </c>
      <c r="K48" s="43">
        <v>0.99909615646261829</v>
      </c>
      <c r="L48" s="43">
        <v>0.99873647927338205</v>
      </c>
      <c r="M48" s="43">
        <v>0.99855192821344807</v>
      </c>
      <c r="N48" s="43">
        <v>0.99806175457436619</v>
      </c>
      <c r="O48" s="43">
        <v>0.99732782988921131</v>
      </c>
      <c r="P48" s="43">
        <v>0.99643963000877245</v>
      </c>
      <c r="Q48" s="43">
        <v>0.99474714934933384</v>
      </c>
      <c r="R48" s="43">
        <v>0.99223110977001161</v>
      </c>
      <c r="S48" s="43">
        <v>0.98831990166712025</v>
      </c>
      <c r="T48" s="43">
        <v>0.98259949763472554</v>
      </c>
      <c r="U48" s="43">
        <v>0.97312058306134974</v>
      </c>
      <c r="V48" s="43">
        <v>0.95595098395926759</v>
      </c>
      <c r="W48" s="43">
        <v>0.92784599540521273</v>
      </c>
      <c r="X48" s="43">
        <v>0.88706611380101952</v>
      </c>
      <c r="Y48" s="43">
        <v>0.81494348273932316</v>
      </c>
      <c r="Z48" s="43">
        <v>0.75504678478996612</v>
      </c>
      <c r="AA48" s="43">
        <v>0.69546087440824289</v>
      </c>
      <c r="AB48" s="43">
        <v>0.66190476190476188</v>
      </c>
      <c r="AC48" s="44"/>
    </row>
    <row r="49" spans="1:29">
      <c r="A49" s="42">
        <v>1946</v>
      </c>
      <c r="B49" s="44"/>
      <c r="C49" s="43">
        <v>0.96744774409158851</v>
      </c>
      <c r="D49" s="43">
        <v>0.99751240882013836</v>
      </c>
      <c r="E49" s="43">
        <v>0.99865694188641396</v>
      </c>
      <c r="F49" s="43">
        <v>0.99889324295487247</v>
      </c>
      <c r="G49" s="43">
        <v>0.99920509606562735</v>
      </c>
      <c r="H49" s="43"/>
      <c r="I49" s="43">
        <v>0.99940741976810377</v>
      </c>
      <c r="J49" s="43">
        <v>0.9994869029409178</v>
      </c>
      <c r="K49" s="43">
        <v>0.99915717573397833</v>
      </c>
      <c r="L49" s="43">
        <v>0.99878263200799577</v>
      </c>
      <c r="M49" s="43">
        <v>0.99865152568980131</v>
      </c>
      <c r="N49" s="43">
        <v>0.99823459978761786</v>
      </c>
      <c r="O49" s="43">
        <v>0.99754934777344773</v>
      </c>
      <c r="P49" s="43">
        <v>0.99663962319387844</v>
      </c>
      <c r="Q49" s="43">
        <v>0.99508623946549002</v>
      </c>
      <c r="R49" s="43">
        <v>0.99259613341371589</v>
      </c>
      <c r="S49" s="43">
        <v>0.9888842497442718</v>
      </c>
      <c r="T49" s="43">
        <v>0.98328843327425086</v>
      </c>
      <c r="U49" s="43">
        <v>0.97452118287821343</v>
      </c>
      <c r="V49" s="43">
        <v>0.95756622988076068</v>
      </c>
      <c r="W49" s="43">
        <v>0.93003284587442103</v>
      </c>
      <c r="X49" s="43">
        <v>0.89059804773881901</v>
      </c>
      <c r="Y49" s="43">
        <v>0.81129047454864922</v>
      </c>
      <c r="Z49" s="43">
        <v>0.75938100650637985</v>
      </c>
      <c r="AA49" s="43">
        <v>0.68749337235689589</v>
      </c>
      <c r="AB49" s="43">
        <v>0.64325221238938046</v>
      </c>
      <c r="AC49" s="44"/>
    </row>
    <row r="50" spans="1:29">
      <c r="A50" s="42">
        <v>1947</v>
      </c>
      <c r="B50" s="44"/>
      <c r="C50" s="43">
        <v>0.96678888579349165</v>
      </c>
      <c r="D50" s="43">
        <v>0.99794639004253183</v>
      </c>
      <c r="E50" s="43">
        <v>0.99885542803345007</v>
      </c>
      <c r="F50" s="43">
        <v>0.99911482329419476</v>
      </c>
      <c r="G50" s="43">
        <v>0.99927184594461582</v>
      </c>
      <c r="H50" s="43"/>
      <c r="I50" s="43">
        <v>0.9994929675915295</v>
      </c>
      <c r="J50" s="43">
        <v>0.99956983174215208</v>
      </c>
      <c r="K50" s="43">
        <v>0.9992222771363436</v>
      </c>
      <c r="L50" s="43">
        <v>0.99894815974595907</v>
      </c>
      <c r="M50" s="43">
        <v>0.99876759167527429</v>
      </c>
      <c r="N50" s="43">
        <v>0.99837415689025932</v>
      </c>
      <c r="O50" s="43">
        <v>0.99770502290691221</v>
      </c>
      <c r="P50" s="43">
        <v>0.99672647055017349</v>
      </c>
      <c r="Q50" s="43">
        <v>0.99522472357212899</v>
      </c>
      <c r="R50" s="43">
        <v>0.99279400921851857</v>
      </c>
      <c r="S50" s="43">
        <v>0.98912120281627058</v>
      </c>
      <c r="T50" s="43">
        <v>0.98353282649188667</v>
      </c>
      <c r="U50" s="43">
        <v>0.97480300318248825</v>
      </c>
      <c r="V50" s="43">
        <v>0.95754091715436629</v>
      </c>
      <c r="W50" s="43">
        <v>0.92938309467380864</v>
      </c>
      <c r="X50" s="43">
        <v>0.88751128385369416</v>
      </c>
      <c r="Y50" s="43">
        <v>0.80739446743239462</v>
      </c>
      <c r="Z50" s="43">
        <v>0.74459933066172557</v>
      </c>
      <c r="AA50" s="43">
        <v>0.6847079298586447</v>
      </c>
      <c r="AB50" s="43">
        <v>0.62575919971418359</v>
      </c>
      <c r="AC50" s="44"/>
    </row>
    <row r="51" spans="1:29">
      <c r="A51" s="42">
        <v>1948</v>
      </c>
      <c r="B51" s="44"/>
      <c r="C51" s="43">
        <v>0.97018028698115533</v>
      </c>
      <c r="D51" s="43">
        <v>0.99771078458612183</v>
      </c>
      <c r="E51" s="43">
        <v>0.99887680753402941</v>
      </c>
      <c r="F51" s="43">
        <v>0.99914043653491802</v>
      </c>
      <c r="G51" s="43">
        <v>0.99933021987729431</v>
      </c>
      <c r="H51" s="43"/>
      <c r="I51" s="43">
        <v>0.99948495591243947</v>
      </c>
      <c r="J51" s="43">
        <v>0.99956759451815413</v>
      </c>
      <c r="K51" s="43">
        <v>0.99929163044445923</v>
      </c>
      <c r="L51" s="43">
        <v>0.99905901215992732</v>
      </c>
      <c r="M51" s="43">
        <v>0.99889834064919936</v>
      </c>
      <c r="N51" s="43">
        <v>0.9985525936069134</v>
      </c>
      <c r="O51" s="43">
        <v>0.99783202033696317</v>
      </c>
      <c r="P51" s="43">
        <v>0.99686201953631992</v>
      </c>
      <c r="Q51" s="43">
        <v>0.99554057467443258</v>
      </c>
      <c r="R51" s="43">
        <v>0.99317514047578492</v>
      </c>
      <c r="S51" s="43">
        <v>0.98949951713086315</v>
      </c>
      <c r="T51" s="43">
        <v>0.98411643621876688</v>
      </c>
      <c r="U51" s="43">
        <v>0.9757258644232234</v>
      </c>
      <c r="V51" s="43">
        <v>0.95937525216337394</v>
      </c>
      <c r="W51" s="43">
        <v>0.93118211840818899</v>
      </c>
      <c r="X51" s="43">
        <v>0.88875953194413237</v>
      </c>
      <c r="Y51" s="43">
        <v>0.81159008200115645</v>
      </c>
      <c r="Z51" s="43">
        <v>0.74136662205503323</v>
      </c>
      <c r="AA51" s="43">
        <v>0.67403924300476026</v>
      </c>
      <c r="AB51" s="43">
        <v>0.57986832986832992</v>
      </c>
      <c r="AC51" s="44"/>
    </row>
    <row r="52" spans="1:29">
      <c r="A52" s="42">
        <v>1949</v>
      </c>
      <c r="B52" s="44"/>
      <c r="C52" s="43">
        <v>0.97229063447548725</v>
      </c>
      <c r="D52" s="43">
        <v>0.99792148017010296</v>
      </c>
      <c r="E52" s="43">
        <v>0.99874536597498875</v>
      </c>
      <c r="F52" s="43">
        <v>0.99921727300362706</v>
      </c>
      <c r="G52" s="43">
        <v>0.99939752019952799</v>
      </c>
      <c r="H52" s="43"/>
      <c r="I52" s="43">
        <v>0.99949833222834361</v>
      </c>
      <c r="J52" s="43">
        <v>0.99956554204033166</v>
      </c>
      <c r="K52" s="43">
        <v>0.99936355402679866</v>
      </c>
      <c r="L52" s="43">
        <v>0.99917034137964966</v>
      </c>
      <c r="M52" s="43">
        <v>0.99898527198393827</v>
      </c>
      <c r="N52" s="43">
        <v>0.99860879942710712</v>
      </c>
      <c r="O52" s="43">
        <v>0.99799351914364864</v>
      </c>
      <c r="P52" s="43">
        <v>0.99703556533502424</v>
      </c>
      <c r="Q52" s="43">
        <v>0.99565242343350835</v>
      </c>
      <c r="R52" s="43">
        <v>0.99352307387760708</v>
      </c>
      <c r="S52" s="43">
        <v>0.98998427304741332</v>
      </c>
      <c r="T52" s="43">
        <v>0.98462309954706995</v>
      </c>
      <c r="U52" s="43">
        <v>0.97622046484822911</v>
      </c>
      <c r="V52" s="43">
        <v>0.96073462212863525</v>
      </c>
      <c r="W52" s="43">
        <v>0.93340468129479326</v>
      </c>
      <c r="X52" s="43">
        <v>0.89011383238524555</v>
      </c>
      <c r="Y52" s="43">
        <v>0.81758535063690185</v>
      </c>
      <c r="Z52" s="43">
        <v>0.73879889345950867</v>
      </c>
      <c r="AA52" s="43">
        <v>0.68289721272118875</v>
      </c>
      <c r="AB52" s="43">
        <v>0.60393541876892032</v>
      </c>
      <c r="AC52" s="44"/>
    </row>
    <row r="53" spans="1:29">
      <c r="A53" s="42">
        <v>1950</v>
      </c>
      <c r="B53" s="44"/>
      <c r="C53" s="43">
        <v>0.97551647763886185</v>
      </c>
      <c r="D53" s="43">
        <v>0.99822562314912966</v>
      </c>
      <c r="E53" s="43">
        <v>0.99892294368982959</v>
      </c>
      <c r="F53" s="43">
        <v>0.99912305624460451</v>
      </c>
      <c r="G53" s="43">
        <v>0.99943790910382357</v>
      </c>
      <c r="H53" s="43"/>
      <c r="I53" s="43">
        <v>0.99953422756203725</v>
      </c>
      <c r="J53" s="43">
        <v>0.99959807477201545</v>
      </c>
      <c r="K53" s="43">
        <v>0.99940669970049767</v>
      </c>
      <c r="L53" s="43">
        <v>0.99921280003901702</v>
      </c>
      <c r="M53" s="43">
        <v>0.99902430770662198</v>
      </c>
      <c r="N53" s="43">
        <v>0.99871027503010557</v>
      </c>
      <c r="O53" s="43">
        <v>0.99809259124694283</v>
      </c>
      <c r="P53" s="43">
        <v>0.99708944383143916</v>
      </c>
      <c r="Q53" s="43">
        <v>0.99578870564991517</v>
      </c>
      <c r="R53" s="43">
        <v>0.99379959154475694</v>
      </c>
      <c r="S53" s="43">
        <v>0.99042346196956121</v>
      </c>
      <c r="T53" s="43">
        <v>0.98499246737557067</v>
      </c>
      <c r="U53" s="43">
        <v>0.97673538492182055</v>
      </c>
      <c r="V53" s="43">
        <v>0.9617139188503413</v>
      </c>
      <c r="W53" s="43">
        <v>0.93454250832907482</v>
      </c>
      <c r="X53" s="43">
        <v>0.887506174358764</v>
      </c>
      <c r="Y53" s="43">
        <v>0.82139270689098387</v>
      </c>
      <c r="Z53" s="43">
        <v>0.73202184766107958</v>
      </c>
      <c r="AA53" s="43">
        <v>0.66675562672360111</v>
      </c>
      <c r="AB53" s="43">
        <v>0.55718954248366015</v>
      </c>
      <c r="AC53" s="44"/>
    </row>
    <row r="54" spans="1:29">
      <c r="A54" s="42">
        <v>1951</v>
      </c>
      <c r="B54" s="44"/>
      <c r="C54" s="43">
        <v>0.97556781946488047</v>
      </c>
      <c r="D54" s="43">
        <v>0.99810334678726242</v>
      </c>
      <c r="E54" s="43">
        <v>0.99893048900251646</v>
      </c>
      <c r="F54" s="43">
        <v>0.99915405909803567</v>
      </c>
      <c r="G54" s="43">
        <v>0.99934406011014354</v>
      </c>
      <c r="H54" s="43"/>
      <c r="I54" s="43">
        <v>0.99953403274329944</v>
      </c>
      <c r="J54" s="43">
        <v>0.99963858867121691</v>
      </c>
      <c r="K54" s="43">
        <v>0.99942021769679024</v>
      </c>
      <c r="L54" s="43">
        <v>0.99925821869338738</v>
      </c>
      <c r="M54" s="43">
        <v>0.99905350153505901</v>
      </c>
      <c r="N54" s="43">
        <v>0.9987119921849511</v>
      </c>
      <c r="O54" s="43">
        <v>0.99814325681241278</v>
      </c>
      <c r="P54" s="43">
        <v>0.99716101344864205</v>
      </c>
      <c r="Q54" s="43">
        <v>0.99589878954988542</v>
      </c>
      <c r="R54" s="43">
        <v>0.99375873155549355</v>
      </c>
      <c r="S54" s="43">
        <v>0.99049191800582825</v>
      </c>
      <c r="T54" s="43">
        <v>0.98512749773839392</v>
      </c>
      <c r="U54" s="43">
        <v>0.97696771874205379</v>
      </c>
      <c r="V54" s="43">
        <v>0.96254318544852802</v>
      </c>
      <c r="W54" s="43">
        <v>0.93515211898730388</v>
      </c>
      <c r="X54" s="43">
        <v>0.88800507364736525</v>
      </c>
      <c r="Y54" s="43">
        <v>0.82567573213017509</v>
      </c>
      <c r="Z54" s="43">
        <v>0.73012500183179707</v>
      </c>
      <c r="AA54" s="43">
        <v>0.65414410662224065</v>
      </c>
      <c r="AB54" s="43">
        <v>0.67371037911746434</v>
      </c>
      <c r="AC54" s="44"/>
    </row>
    <row r="55" spans="1:29">
      <c r="A55" s="42">
        <v>1952</v>
      </c>
      <c r="B55" s="44"/>
      <c r="C55" s="43">
        <v>0.97571796833681734</v>
      </c>
      <c r="D55" s="43">
        <v>0.99815745811080703</v>
      </c>
      <c r="E55" s="43">
        <v>0.99892061770375118</v>
      </c>
      <c r="F55" s="43">
        <v>0.99916158072401462</v>
      </c>
      <c r="G55" s="43">
        <v>0.99929493560098237</v>
      </c>
      <c r="H55" s="43"/>
      <c r="I55" s="43">
        <v>0.99950549883082629</v>
      </c>
      <c r="J55" s="43">
        <v>0.99960601102908686</v>
      </c>
      <c r="K55" s="43">
        <v>0.999403512497543</v>
      </c>
      <c r="L55" s="43">
        <v>0.9992993947897818</v>
      </c>
      <c r="M55" s="43">
        <v>0.99906907212241236</v>
      </c>
      <c r="N55" s="43">
        <v>0.99878068569919054</v>
      </c>
      <c r="O55" s="43">
        <v>0.99818871696487665</v>
      </c>
      <c r="P55" s="43">
        <v>0.99724332106647651</v>
      </c>
      <c r="Q55" s="43">
        <v>0.99593465760964028</v>
      </c>
      <c r="R55" s="43">
        <v>0.99401695350529384</v>
      </c>
      <c r="S55" s="43">
        <v>0.99072032756269079</v>
      </c>
      <c r="T55" s="43">
        <v>0.9854282604873088</v>
      </c>
      <c r="U55" s="43">
        <v>0.97722010438041529</v>
      </c>
      <c r="V55" s="43">
        <v>0.963007935439395</v>
      </c>
      <c r="W55" s="43">
        <v>0.93623859852323732</v>
      </c>
      <c r="X55" s="43">
        <v>0.89216765695579392</v>
      </c>
      <c r="Y55" s="43">
        <v>0.829967043314501</v>
      </c>
      <c r="Z55" s="43">
        <v>0.7374643068985971</v>
      </c>
      <c r="AA55" s="43">
        <v>0.66609642301710736</v>
      </c>
      <c r="AB55" s="43">
        <v>0.69809428284854569</v>
      </c>
      <c r="AC55" s="44"/>
    </row>
    <row r="56" spans="1:29">
      <c r="A56" s="42">
        <v>1953</v>
      </c>
      <c r="B56" s="44"/>
      <c r="C56" s="43">
        <v>0.97675164246041468</v>
      </c>
      <c r="D56" s="43">
        <v>0.99833121759429111</v>
      </c>
      <c r="E56" s="43">
        <v>0.999014963848459</v>
      </c>
      <c r="F56" s="43">
        <v>0.99920781535604475</v>
      </c>
      <c r="G56" s="43">
        <v>0.99937729092331717</v>
      </c>
      <c r="H56" s="43"/>
      <c r="I56" s="43">
        <v>0.99956186879808817</v>
      </c>
      <c r="J56" s="43">
        <v>0.99964174423242014</v>
      </c>
      <c r="K56" s="43">
        <v>0.99946514680029985</v>
      </c>
      <c r="L56" s="43">
        <v>0.99937197810584399</v>
      </c>
      <c r="M56" s="43">
        <v>0.99916042019290185</v>
      </c>
      <c r="N56" s="43">
        <v>0.99883908017199008</v>
      </c>
      <c r="O56" s="43">
        <v>0.99831260640692898</v>
      </c>
      <c r="P56" s="43">
        <v>0.99732547005616201</v>
      </c>
      <c r="Q56" s="43">
        <v>0.99604372979267619</v>
      </c>
      <c r="R56" s="43">
        <v>0.99415085184231655</v>
      </c>
      <c r="S56" s="43">
        <v>0.99089591366845309</v>
      </c>
      <c r="T56" s="43">
        <v>0.98573591696790108</v>
      </c>
      <c r="U56" s="43">
        <v>0.97708076473802907</v>
      </c>
      <c r="V56" s="43">
        <v>0.96335451709977205</v>
      </c>
      <c r="W56" s="43">
        <v>0.9368664195834906</v>
      </c>
      <c r="X56" s="43">
        <v>0.89144891774763535</v>
      </c>
      <c r="Y56" s="43">
        <v>0.83012388804191772</v>
      </c>
      <c r="Z56" s="43">
        <v>0.73908214201709221</v>
      </c>
      <c r="AA56" s="43">
        <v>0.66212142959666997</v>
      </c>
      <c r="AB56" s="43">
        <v>0.74401008827238335</v>
      </c>
      <c r="AC56" s="44"/>
    </row>
    <row r="57" spans="1:29">
      <c r="A57" s="42">
        <v>1954</v>
      </c>
      <c r="B57" s="44"/>
      <c r="C57" s="43">
        <v>0.97761372853212214</v>
      </c>
      <c r="D57" s="43">
        <v>0.99848786337874373</v>
      </c>
      <c r="E57" s="43">
        <v>0.99905898722302056</v>
      </c>
      <c r="F57" s="43">
        <v>0.9992953583889963</v>
      </c>
      <c r="G57" s="43">
        <v>0.9994608182051794</v>
      </c>
      <c r="H57" s="43"/>
      <c r="I57" s="43">
        <v>0.99957801939360569</v>
      </c>
      <c r="J57" s="43">
        <v>0.99967874314091043</v>
      </c>
      <c r="K57" s="43">
        <v>0.9995362693894615</v>
      </c>
      <c r="L57" s="43">
        <v>0.99941227529595855</v>
      </c>
      <c r="M57" s="43">
        <v>0.99923317608749318</v>
      </c>
      <c r="N57" s="43">
        <v>0.99891523019806816</v>
      </c>
      <c r="O57" s="43">
        <v>0.99842161907689175</v>
      </c>
      <c r="P57" s="43">
        <v>0.99747662634447065</v>
      </c>
      <c r="Q57" s="43">
        <v>0.99619973592868538</v>
      </c>
      <c r="R57" s="43">
        <v>0.99442822917276308</v>
      </c>
      <c r="S57" s="43">
        <v>0.99156235126067271</v>
      </c>
      <c r="T57" s="43">
        <v>0.98636619217504362</v>
      </c>
      <c r="U57" s="43">
        <v>0.97804804074429563</v>
      </c>
      <c r="V57" s="43">
        <v>0.96499434933974504</v>
      </c>
      <c r="W57" s="43">
        <v>0.93931604283448067</v>
      </c>
      <c r="X57" s="43">
        <v>0.89778454929899154</v>
      </c>
      <c r="Y57" s="43">
        <v>0.83613430648746045</v>
      </c>
      <c r="Z57" s="43">
        <v>0.75457948341686043</v>
      </c>
      <c r="AA57" s="43">
        <v>0.68705866825051143</v>
      </c>
      <c r="AB57" s="43">
        <v>0.76953690303907374</v>
      </c>
      <c r="AC57" s="44"/>
    </row>
    <row r="58" spans="1:29">
      <c r="A58" s="42">
        <v>1955</v>
      </c>
      <c r="B58" s="44"/>
      <c r="C58" s="43">
        <v>0.97824781286445639</v>
      </c>
      <c r="D58" s="43">
        <v>0.99853328071249992</v>
      </c>
      <c r="E58" s="43">
        <v>0.99913933188830362</v>
      </c>
      <c r="F58" s="43">
        <v>0.99932227887187097</v>
      </c>
      <c r="G58" s="43">
        <v>0.99946373272514466</v>
      </c>
      <c r="H58" s="43"/>
      <c r="I58" s="43">
        <v>0.99959863766814239</v>
      </c>
      <c r="J58" s="43">
        <v>0.99969706268577807</v>
      </c>
      <c r="K58" s="43">
        <v>0.99951999919252199</v>
      </c>
      <c r="L58" s="43">
        <v>0.99940686735468742</v>
      </c>
      <c r="M58" s="43">
        <v>0.99925193694897141</v>
      </c>
      <c r="N58" s="43">
        <v>0.99894006068466423</v>
      </c>
      <c r="O58" s="43">
        <v>0.99845364324635688</v>
      </c>
      <c r="P58" s="43">
        <v>0.99752112760001221</v>
      </c>
      <c r="Q58" s="43">
        <v>0.99630793379407478</v>
      </c>
      <c r="R58" s="43">
        <v>0.99467636670968052</v>
      </c>
      <c r="S58" s="43">
        <v>0.99173716688500313</v>
      </c>
      <c r="T58" s="43">
        <v>0.98656447766738187</v>
      </c>
      <c r="U58" s="43">
        <v>0.9777469256253436</v>
      </c>
      <c r="V58" s="43">
        <v>0.96504768778605876</v>
      </c>
      <c r="W58" s="43">
        <v>0.93803042800504799</v>
      </c>
      <c r="X58" s="43">
        <v>0.89468736078884725</v>
      </c>
      <c r="Y58" s="43">
        <v>0.8278950545807231</v>
      </c>
      <c r="Z58" s="43">
        <v>0.74872220575155646</v>
      </c>
      <c r="AA58" s="43">
        <v>0.66852214338145344</v>
      </c>
      <c r="AB58" s="43">
        <v>0.77135598602731026</v>
      </c>
      <c r="AC58" s="44"/>
    </row>
    <row r="59" spans="1:29">
      <c r="A59" s="42">
        <v>1956</v>
      </c>
      <c r="B59" s="44"/>
      <c r="C59" s="43">
        <v>0.97858350156700014</v>
      </c>
      <c r="D59" s="43">
        <v>0.99850796538244524</v>
      </c>
      <c r="E59" s="43">
        <v>0.99913733046168751</v>
      </c>
      <c r="F59" s="43">
        <v>0.99939662639895654</v>
      </c>
      <c r="G59" s="43">
        <v>0.99945356011310627</v>
      </c>
      <c r="H59" s="43"/>
      <c r="I59" s="43">
        <v>0.99960686692884837</v>
      </c>
      <c r="J59" s="43">
        <v>0.99969713990626752</v>
      </c>
      <c r="K59" s="43">
        <v>0.99951759330096801</v>
      </c>
      <c r="L59" s="43">
        <v>0.99942079437309161</v>
      </c>
      <c r="M59" s="43">
        <v>0.99926867853821888</v>
      </c>
      <c r="N59" s="43">
        <v>0.99895019481961522</v>
      </c>
      <c r="O59" s="43">
        <v>0.99851544861856956</v>
      </c>
      <c r="P59" s="43">
        <v>0.99758843145817622</v>
      </c>
      <c r="Q59" s="43">
        <v>0.99631333296130709</v>
      </c>
      <c r="R59" s="43">
        <v>0.99475528721029705</v>
      </c>
      <c r="S59" s="43">
        <v>0.99182491099556902</v>
      </c>
      <c r="T59" s="43">
        <v>0.98671326809484483</v>
      </c>
      <c r="U59" s="43">
        <v>0.97776868267817607</v>
      </c>
      <c r="V59" s="43">
        <v>0.96518043051362568</v>
      </c>
      <c r="W59" s="43">
        <v>0.93869867960226472</v>
      </c>
      <c r="X59" s="43">
        <v>0.89429611141406939</v>
      </c>
      <c r="Y59" s="43">
        <v>0.82801054143193042</v>
      </c>
      <c r="Z59" s="43">
        <v>0.74545372245923347</v>
      </c>
      <c r="AA59" s="43">
        <v>0.66025272831705917</v>
      </c>
      <c r="AB59" s="43">
        <v>0.79258630447085454</v>
      </c>
      <c r="AC59" s="44"/>
    </row>
    <row r="60" spans="1:29">
      <c r="A60" s="42">
        <v>1957</v>
      </c>
      <c r="B60" s="44"/>
      <c r="C60" s="43">
        <v>0.97844097099452565</v>
      </c>
      <c r="D60" s="43">
        <v>0.99846819797109343</v>
      </c>
      <c r="E60" s="43">
        <v>0.99914757715256952</v>
      </c>
      <c r="F60" s="43">
        <v>0.9993145277316946</v>
      </c>
      <c r="G60" s="43">
        <v>0.99948757139764899</v>
      </c>
      <c r="H60" s="43"/>
      <c r="I60" s="43">
        <v>0.99961109790095781</v>
      </c>
      <c r="J60" s="43">
        <v>0.99967313973132665</v>
      </c>
      <c r="K60" s="43">
        <v>0.99949755413652663</v>
      </c>
      <c r="L60" s="43">
        <v>0.99941616856283977</v>
      </c>
      <c r="M60" s="43">
        <v>0.9992394476808466</v>
      </c>
      <c r="N60" s="43">
        <v>0.99890526535659074</v>
      </c>
      <c r="O60" s="43">
        <v>0.99844819097530901</v>
      </c>
      <c r="P60" s="43">
        <v>0.99758989726278813</v>
      </c>
      <c r="Q60" s="43">
        <v>0.99627160810560667</v>
      </c>
      <c r="R60" s="43">
        <v>0.99451971172369713</v>
      </c>
      <c r="S60" s="43">
        <v>0.99182069962220987</v>
      </c>
      <c r="T60" s="43">
        <v>0.98647297893092967</v>
      </c>
      <c r="U60" s="43">
        <v>0.97735274012111739</v>
      </c>
      <c r="V60" s="43">
        <v>0.96436581669631682</v>
      </c>
      <c r="W60" s="43">
        <v>0.93875188574323065</v>
      </c>
      <c r="X60" s="43">
        <v>0.89344051544208836</v>
      </c>
      <c r="Y60" s="43">
        <v>0.82375135180855374</v>
      </c>
      <c r="Z60" s="43">
        <v>0.73678881492492299</v>
      </c>
      <c r="AA60" s="43">
        <v>0.63824246453900702</v>
      </c>
      <c r="AB60" s="43">
        <v>0.78432873915262891</v>
      </c>
      <c r="AC60" s="44"/>
    </row>
    <row r="61" spans="1:29">
      <c r="A61" s="42">
        <v>1958</v>
      </c>
      <c r="B61" s="44"/>
      <c r="C61" s="43">
        <v>0.97854789027569677</v>
      </c>
      <c r="D61" s="43">
        <v>0.99850344495689758</v>
      </c>
      <c r="E61" s="43">
        <v>0.99914071097765733</v>
      </c>
      <c r="F61" s="43">
        <v>0.99934653230074633</v>
      </c>
      <c r="G61" s="43">
        <v>0.99944134212304392</v>
      </c>
      <c r="H61" s="43"/>
      <c r="I61" s="43">
        <v>0.99962166990561097</v>
      </c>
      <c r="J61" s="43">
        <v>0.99969187726585518</v>
      </c>
      <c r="K61" s="43">
        <v>0.99952360405899865</v>
      </c>
      <c r="L61" s="43">
        <v>0.99943756624097202</v>
      </c>
      <c r="M61" s="43">
        <v>0.99928200750701035</v>
      </c>
      <c r="N61" s="43">
        <v>0.9989922776014718</v>
      </c>
      <c r="O61" s="43">
        <v>0.99850748226961195</v>
      </c>
      <c r="P61" s="43">
        <v>0.99767815780809188</v>
      </c>
      <c r="Q61" s="43">
        <v>0.99630181465964729</v>
      </c>
      <c r="R61" s="43">
        <v>0.99456915344091912</v>
      </c>
      <c r="S61" s="43">
        <v>0.99204188199975241</v>
      </c>
      <c r="T61" s="43">
        <v>0.9868494710860567</v>
      </c>
      <c r="U61" s="43">
        <v>0.97790997002416469</v>
      </c>
      <c r="V61" s="43">
        <v>0.96448046183853764</v>
      </c>
      <c r="W61" s="43">
        <v>0.93955822112204457</v>
      </c>
      <c r="X61" s="43">
        <v>0.89406872427583117</v>
      </c>
      <c r="Y61" s="43">
        <v>0.82552517073451859</v>
      </c>
      <c r="Z61" s="43">
        <v>0.73467899332306108</v>
      </c>
      <c r="AA61" s="43">
        <v>0.64356594968620928</v>
      </c>
      <c r="AB61" s="43">
        <v>0.78503369742040441</v>
      </c>
      <c r="AC61" s="44"/>
    </row>
    <row r="62" spans="1:29">
      <c r="A62" s="42">
        <v>1959</v>
      </c>
      <c r="B62" s="44"/>
      <c r="C62" s="43">
        <v>0.97951920981915896</v>
      </c>
      <c r="D62" s="43">
        <v>0.99862039105175238</v>
      </c>
      <c r="E62" s="43">
        <v>0.99918547509396516</v>
      </c>
      <c r="F62" s="43">
        <v>0.99937166910369013</v>
      </c>
      <c r="G62" s="43">
        <v>0.99943787141825902</v>
      </c>
      <c r="H62" s="43"/>
      <c r="I62" s="43">
        <v>0.9996242389911687</v>
      </c>
      <c r="J62" s="43">
        <v>0.99969874862319807</v>
      </c>
      <c r="K62" s="43">
        <v>0.99951714330423236</v>
      </c>
      <c r="L62" s="43">
        <v>0.99941965891781037</v>
      </c>
      <c r="M62" s="43">
        <v>0.99928773805262483</v>
      </c>
      <c r="N62" s="43">
        <v>0.99898384302992238</v>
      </c>
      <c r="O62" s="43">
        <v>0.99853711601959183</v>
      </c>
      <c r="P62" s="43">
        <v>0.99773482291670601</v>
      </c>
      <c r="Q62" s="43">
        <v>0.99636517404878222</v>
      </c>
      <c r="R62" s="43">
        <v>0.99460933126761542</v>
      </c>
      <c r="S62" s="43">
        <v>0.99212202517796522</v>
      </c>
      <c r="T62" s="43">
        <v>0.98723411642138648</v>
      </c>
      <c r="U62" s="43">
        <v>0.97843494434610978</v>
      </c>
      <c r="V62" s="43">
        <v>0.96496884332735533</v>
      </c>
      <c r="W62" s="43">
        <v>0.94099774358558075</v>
      </c>
      <c r="X62" s="43">
        <v>0.89622083207345382</v>
      </c>
      <c r="Y62" s="43">
        <v>0.82969254774410484</v>
      </c>
      <c r="Z62" s="43">
        <v>0.73362960632398633</v>
      </c>
      <c r="AA62" s="43">
        <v>0.65557962046204621</v>
      </c>
      <c r="AB62" s="43">
        <v>0.80738054607508536</v>
      </c>
      <c r="AC62" s="44"/>
    </row>
    <row r="63" spans="1:29">
      <c r="A63" s="42">
        <v>1960</v>
      </c>
      <c r="B63" s="44"/>
      <c r="C63" s="43">
        <v>0.98011711582635064</v>
      </c>
      <c r="D63" s="43">
        <v>0.99861235092538958</v>
      </c>
      <c r="E63" s="43">
        <v>0.99917127326459365</v>
      </c>
      <c r="F63" s="43">
        <v>0.99935504458868807</v>
      </c>
      <c r="G63" s="43">
        <v>0.99947209638747425</v>
      </c>
      <c r="H63" s="43"/>
      <c r="I63" s="43">
        <v>0.99962291502548106</v>
      </c>
      <c r="J63" s="43">
        <v>0.99969807508548059</v>
      </c>
      <c r="K63" s="43">
        <v>0.99951397159925459</v>
      </c>
      <c r="L63" s="43">
        <v>0.99941706535185182</v>
      </c>
      <c r="M63" s="43">
        <v>0.99929961368399756</v>
      </c>
      <c r="N63" s="43">
        <v>0.99903508229832105</v>
      </c>
      <c r="O63" s="43">
        <v>0.99852145484194488</v>
      </c>
      <c r="P63" s="43">
        <v>0.99765044583265006</v>
      </c>
      <c r="Q63" s="43">
        <v>0.99631371444322514</v>
      </c>
      <c r="R63" s="43">
        <v>0.994594346127327</v>
      </c>
      <c r="S63" s="43">
        <v>0.99214636799875666</v>
      </c>
      <c r="T63" s="43">
        <v>0.98713412407100443</v>
      </c>
      <c r="U63" s="43">
        <v>0.97861298547895981</v>
      </c>
      <c r="V63" s="43">
        <v>0.96459624949612388</v>
      </c>
      <c r="W63" s="43">
        <v>0.94135127616323766</v>
      </c>
      <c r="X63" s="43">
        <v>0.8969895042013053</v>
      </c>
      <c r="Y63" s="43">
        <v>0.83703995227184991</v>
      </c>
      <c r="Z63" s="43">
        <v>0.75308963315670285</v>
      </c>
      <c r="AA63" s="43">
        <v>0.64755193357270202</v>
      </c>
      <c r="AB63" s="43">
        <v>0.5381577817838441</v>
      </c>
      <c r="AC63" s="44"/>
    </row>
    <row r="64" spans="1:29">
      <c r="A64" s="42">
        <v>1961</v>
      </c>
      <c r="B64" s="44"/>
      <c r="C64" s="43">
        <v>0.9805569620253165</v>
      </c>
      <c r="D64" s="43">
        <v>0.99869421812072889</v>
      </c>
      <c r="E64" s="43">
        <v>0.99919684513313345</v>
      </c>
      <c r="F64" s="43">
        <v>0.99940302121933411</v>
      </c>
      <c r="G64" s="43">
        <v>0.99947873560127221</v>
      </c>
      <c r="H64" s="43"/>
      <c r="I64" s="43">
        <v>0.9996387796382129</v>
      </c>
      <c r="J64" s="43">
        <v>0.99970672827645879</v>
      </c>
      <c r="K64" s="43">
        <v>0.99953425295543896</v>
      </c>
      <c r="L64" s="43">
        <v>0.99943296284746264</v>
      </c>
      <c r="M64" s="43">
        <v>0.99931175081250734</v>
      </c>
      <c r="N64" s="43">
        <v>0.99903858566472548</v>
      </c>
      <c r="O64" s="43">
        <v>0.99853280680079171</v>
      </c>
      <c r="P64" s="43">
        <v>0.99775599439757479</v>
      </c>
      <c r="Q64" s="43">
        <v>0.99636148418532644</v>
      </c>
      <c r="R64" s="43">
        <v>0.9946117383786246</v>
      </c>
      <c r="S64" s="43">
        <v>0.99237085784873047</v>
      </c>
      <c r="T64" s="43">
        <v>0.98770448215511819</v>
      </c>
      <c r="U64" s="43">
        <v>0.97931774917057535</v>
      </c>
      <c r="V64" s="43">
        <v>0.96552782525275993</v>
      </c>
      <c r="W64" s="43">
        <v>0.94358224810046698</v>
      </c>
      <c r="X64" s="43">
        <v>0.9004363454667238</v>
      </c>
      <c r="Y64" s="43">
        <v>0.84084946342846045</v>
      </c>
      <c r="Z64" s="43">
        <v>0.75964794042265715</v>
      </c>
      <c r="AA64" s="43">
        <v>0.65711529094383447</v>
      </c>
      <c r="AB64" s="43">
        <v>0.57273939932899465</v>
      </c>
      <c r="AC64" s="44"/>
    </row>
    <row r="65" spans="1:29">
      <c r="A65" s="42">
        <v>1962</v>
      </c>
      <c r="B65" s="44"/>
      <c r="C65" s="43">
        <v>0.98142402826855124</v>
      </c>
      <c r="D65" s="43">
        <v>0.9987126108950215</v>
      </c>
      <c r="E65" s="43">
        <v>0.99924478565520336</v>
      </c>
      <c r="F65" s="43">
        <v>0.99943084458330167</v>
      </c>
      <c r="G65" s="43">
        <v>0.99953196356596385</v>
      </c>
      <c r="H65" s="43"/>
      <c r="I65" s="43">
        <v>0.99964095971325029</v>
      </c>
      <c r="J65" s="43">
        <v>0.99971518624592581</v>
      </c>
      <c r="K65" s="43">
        <v>0.99952319124767119</v>
      </c>
      <c r="L65" s="43">
        <v>0.99940220922873857</v>
      </c>
      <c r="M65" s="43">
        <v>0.99928714374564687</v>
      </c>
      <c r="N65" s="43">
        <v>0.99903577111113195</v>
      </c>
      <c r="O65" s="43">
        <v>0.99849891450318617</v>
      </c>
      <c r="P65" s="43">
        <v>0.99771269925433426</v>
      </c>
      <c r="Q65" s="43">
        <v>0.99631560908011896</v>
      </c>
      <c r="R65" s="43">
        <v>0.99454951247747159</v>
      </c>
      <c r="S65" s="43">
        <v>0.992120217733516</v>
      </c>
      <c r="T65" s="43">
        <v>0.9876406413491059</v>
      </c>
      <c r="U65" s="43">
        <v>0.97934890142096842</v>
      </c>
      <c r="V65" s="43">
        <v>0.96540941165890126</v>
      </c>
      <c r="W65" s="43">
        <v>0.94285660536379667</v>
      </c>
      <c r="X65" s="43">
        <v>0.90030257580136031</v>
      </c>
      <c r="Y65" s="43">
        <v>0.84303662699937543</v>
      </c>
      <c r="Z65" s="43">
        <v>0.76597531169802557</v>
      </c>
      <c r="AA65" s="43">
        <v>0.6555281433550777</v>
      </c>
      <c r="AB65" s="43">
        <v>0.5536638674795813</v>
      </c>
      <c r="AC65" s="44"/>
    </row>
    <row r="66" spans="1:29">
      <c r="A66" s="42">
        <v>1963</v>
      </c>
      <c r="B66" s="44"/>
      <c r="C66" s="43">
        <v>0.98153781512605043</v>
      </c>
      <c r="D66" s="43">
        <v>0.99880188503035838</v>
      </c>
      <c r="E66" s="43">
        <v>0.99926920198565117</v>
      </c>
      <c r="F66" s="43">
        <v>0.99940354837180723</v>
      </c>
      <c r="G66" s="43">
        <v>0.99950720355767764</v>
      </c>
      <c r="H66" s="43"/>
      <c r="I66" s="43">
        <v>0.9996527663763114</v>
      </c>
      <c r="J66" s="43">
        <v>0.99971343181023031</v>
      </c>
      <c r="K66" s="43">
        <v>0.99950408293124005</v>
      </c>
      <c r="L66" s="43">
        <v>0.99938562743052783</v>
      </c>
      <c r="M66" s="43">
        <v>0.99929291884117988</v>
      </c>
      <c r="N66" s="43">
        <v>0.99904120767749738</v>
      </c>
      <c r="O66" s="43">
        <v>0.9984806524449602</v>
      </c>
      <c r="P66" s="43">
        <v>0.99767341115761987</v>
      </c>
      <c r="Q66" s="43">
        <v>0.99629872625244742</v>
      </c>
      <c r="R66" s="43">
        <v>0.99450441492697561</v>
      </c>
      <c r="S66" s="43">
        <v>0.99188797989738997</v>
      </c>
      <c r="T66" s="43">
        <v>0.9876380395968184</v>
      </c>
      <c r="U66" s="43">
        <v>0.97946882727168505</v>
      </c>
      <c r="V66" s="43">
        <v>0.96544862972567547</v>
      </c>
      <c r="W66" s="43">
        <v>0.94496212485993458</v>
      </c>
      <c r="X66" s="43">
        <v>0.90124478399902497</v>
      </c>
      <c r="Y66" s="43">
        <v>0.84176031413311259</v>
      </c>
      <c r="Z66" s="43">
        <v>0.75943256821987981</v>
      </c>
      <c r="AA66" s="43">
        <v>0.64816102255689478</v>
      </c>
      <c r="AB66" s="43">
        <v>0.55285935669199082</v>
      </c>
      <c r="AC66" s="44"/>
    </row>
    <row r="67" spans="1:29">
      <c r="A67" s="42">
        <v>1964</v>
      </c>
      <c r="B67" s="44"/>
      <c r="C67" s="43">
        <v>0.98133516819571864</v>
      </c>
      <c r="D67" s="43">
        <v>0.99877517392501092</v>
      </c>
      <c r="E67" s="43">
        <v>0.99927350716371532</v>
      </c>
      <c r="F67" s="43">
        <v>0.9994118033903816</v>
      </c>
      <c r="G67" s="43">
        <v>0.99951567144247688</v>
      </c>
      <c r="H67" s="43"/>
      <c r="I67" s="43">
        <v>0.99965395924488687</v>
      </c>
      <c r="J67" s="43">
        <v>0.99971654647698827</v>
      </c>
      <c r="K67" s="43">
        <v>0.99949757876801593</v>
      </c>
      <c r="L67" s="43">
        <v>0.99937528289397848</v>
      </c>
      <c r="M67" s="43">
        <v>0.99930738593535828</v>
      </c>
      <c r="N67" s="43">
        <v>0.998990160551956</v>
      </c>
      <c r="O67" s="43">
        <v>0.99849116456385145</v>
      </c>
      <c r="P67" s="43">
        <v>0.9976478674767707</v>
      </c>
      <c r="Q67" s="43">
        <v>0.99634656230811336</v>
      </c>
      <c r="R67" s="43">
        <v>0.99441472216482818</v>
      </c>
      <c r="S67" s="43">
        <v>0.99197359379480021</v>
      </c>
      <c r="T67" s="43">
        <v>0.9879053911775727</v>
      </c>
      <c r="U67" s="43">
        <v>0.97999563528916056</v>
      </c>
      <c r="V67" s="43">
        <v>0.96672464480827502</v>
      </c>
      <c r="W67" s="43">
        <v>0.94500959851754573</v>
      </c>
      <c r="X67" s="43">
        <v>0.90642575715526807</v>
      </c>
      <c r="Y67" s="43">
        <v>0.84276068991552389</v>
      </c>
      <c r="Z67" s="43">
        <v>0.76126444585996178</v>
      </c>
      <c r="AA67" s="43">
        <v>0.65435461902091174</v>
      </c>
      <c r="AB67" s="43">
        <v>0.53778268063982348</v>
      </c>
      <c r="AC67" s="44"/>
    </row>
    <row r="68" spans="1:29">
      <c r="A68" s="42">
        <v>1965</v>
      </c>
      <c r="B68" s="44"/>
      <c r="C68" s="43">
        <v>0.98198717948717951</v>
      </c>
      <c r="D68" s="43">
        <v>0.99890319264997318</v>
      </c>
      <c r="E68" s="43">
        <v>0.99924753227574903</v>
      </c>
      <c r="F68" s="43">
        <v>0.99941822550362069</v>
      </c>
      <c r="G68" s="43">
        <v>0.9994908734864173</v>
      </c>
      <c r="H68" s="43"/>
      <c r="I68" s="43">
        <v>0.99966714416097413</v>
      </c>
      <c r="J68" s="43">
        <v>0.99972242197869932</v>
      </c>
      <c r="K68" s="43">
        <v>0.99950622712781689</v>
      </c>
      <c r="L68" s="43">
        <v>0.99937933689373093</v>
      </c>
      <c r="M68" s="43">
        <v>0.99930834208144514</v>
      </c>
      <c r="N68" s="43">
        <v>0.99900213453283115</v>
      </c>
      <c r="O68" s="43">
        <v>0.99850185786422629</v>
      </c>
      <c r="P68" s="43">
        <v>0.99764168865111436</v>
      </c>
      <c r="Q68" s="43">
        <v>0.9962835327922972</v>
      </c>
      <c r="R68" s="43">
        <v>0.99440540582363979</v>
      </c>
      <c r="S68" s="43">
        <v>0.99201604849471492</v>
      </c>
      <c r="T68" s="43">
        <v>0.98784171413026334</v>
      </c>
      <c r="U68" s="43">
        <v>0.98021777762825546</v>
      </c>
      <c r="V68" s="43">
        <v>0.96744222902691979</v>
      </c>
      <c r="W68" s="43">
        <v>0.94527558944250289</v>
      </c>
      <c r="X68" s="43">
        <v>0.90788507470627111</v>
      </c>
      <c r="Y68" s="43">
        <v>0.84340301613597135</v>
      </c>
      <c r="Z68" s="43">
        <v>0.76321015082544386</v>
      </c>
      <c r="AA68" s="43">
        <v>0.65499667626855751</v>
      </c>
      <c r="AB68" s="43">
        <v>0.52463454250135355</v>
      </c>
      <c r="AC68" s="44"/>
    </row>
    <row r="69" spans="1:29">
      <c r="A69" s="42">
        <v>1966</v>
      </c>
      <c r="B69" s="44"/>
      <c r="C69" s="43">
        <v>0.98239466484268123</v>
      </c>
      <c r="D69" s="43">
        <v>0.99887507793470065</v>
      </c>
      <c r="E69" s="43">
        <v>0.9992857926144384</v>
      </c>
      <c r="F69" s="43">
        <v>0.99941058203040589</v>
      </c>
      <c r="G69" s="43">
        <v>0.99948145757248452</v>
      </c>
      <c r="H69" s="43"/>
      <c r="I69" s="43">
        <v>0.99965900348200687</v>
      </c>
      <c r="J69" s="43">
        <v>0.99971642665676452</v>
      </c>
      <c r="K69" s="43">
        <v>0.99945320206208599</v>
      </c>
      <c r="L69" s="43">
        <v>0.99938547561497049</v>
      </c>
      <c r="M69" s="43">
        <v>0.99928433846017195</v>
      </c>
      <c r="N69" s="43">
        <v>0.99900893776003474</v>
      </c>
      <c r="O69" s="43">
        <v>0.99854710176320782</v>
      </c>
      <c r="P69" s="43">
        <v>0.99763043741563528</v>
      </c>
      <c r="Q69" s="43">
        <v>0.996319383104181</v>
      </c>
      <c r="R69" s="43">
        <v>0.99439466334770388</v>
      </c>
      <c r="S69" s="43">
        <v>0.99194984883605042</v>
      </c>
      <c r="T69" s="43">
        <v>0.98790651312197097</v>
      </c>
      <c r="U69" s="43">
        <v>0.9803227961250468</v>
      </c>
      <c r="V69" s="43">
        <v>0.96721513917915214</v>
      </c>
      <c r="W69" s="43">
        <v>0.94537159801096338</v>
      </c>
      <c r="X69" s="43">
        <v>0.908483362408958</v>
      </c>
      <c r="Y69" s="43">
        <v>0.84511732408128715</v>
      </c>
      <c r="Z69" s="43">
        <v>0.76234499605575201</v>
      </c>
      <c r="AA69" s="43">
        <v>0.6555060828103636</v>
      </c>
      <c r="AB69" s="43">
        <v>0.52166377816291165</v>
      </c>
      <c r="AC69" s="44"/>
    </row>
    <row r="70" spans="1:29">
      <c r="A70" s="42">
        <v>1967</v>
      </c>
      <c r="B70" s="44"/>
      <c r="C70" s="43">
        <v>0.98318035087719302</v>
      </c>
      <c r="D70" s="43">
        <v>0.99901136655582912</v>
      </c>
      <c r="E70" s="43">
        <v>0.99929867246790416</v>
      </c>
      <c r="F70" s="43">
        <v>0.9994680449488218</v>
      </c>
      <c r="G70" s="43">
        <v>0.99952073860955171</v>
      </c>
      <c r="H70" s="43"/>
      <c r="I70" s="43">
        <v>0.99967020113173699</v>
      </c>
      <c r="J70" s="43">
        <v>0.99972203352204514</v>
      </c>
      <c r="K70" s="43">
        <v>0.99946422427628323</v>
      </c>
      <c r="L70" s="43">
        <v>0.99937539966051869</v>
      </c>
      <c r="M70" s="43">
        <v>0.99931478740521595</v>
      </c>
      <c r="N70" s="43">
        <v>0.99906832320166061</v>
      </c>
      <c r="O70" s="43">
        <v>0.99852185683379824</v>
      </c>
      <c r="P70" s="43">
        <v>0.99764970121368857</v>
      </c>
      <c r="Q70" s="43">
        <v>0.9963422091352736</v>
      </c>
      <c r="R70" s="43">
        <v>0.99447338323329371</v>
      </c>
      <c r="S70" s="43">
        <v>0.99199714624166224</v>
      </c>
      <c r="T70" s="43">
        <v>0.98804944550419016</v>
      </c>
      <c r="U70" s="43">
        <v>0.98061070095027059</v>
      </c>
      <c r="V70" s="43">
        <v>0.96826043648198634</v>
      </c>
      <c r="W70" s="43">
        <v>0.94728135283969506</v>
      </c>
      <c r="X70" s="43">
        <v>0.91143739893458675</v>
      </c>
      <c r="Y70" s="43">
        <v>0.85092574798258713</v>
      </c>
      <c r="Z70" s="43">
        <v>0.76977250854713364</v>
      </c>
      <c r="AA70" s="43">
        <v>0.66609920169247805</v>
      </c>
      <c r="AB70" s="43">
        <v>0.57174254317111461</v>
      </c>
      <c r="AC70" s="44"/>
    </row>
    <row r="71" spans="1:29">
      <c r="A71" s="42">
        <v>1968</v>
      </c>
      <c r="B71" s="44"/>
      <c r="C71" s="43">
        <v>0.98328499278499282</v>
      </c>
      <c r="D71" s="43">
        <v>0.99895701206249776</v>
      </c>
      <c r="E71" s="43">
        <v>0.99932075410570165</v>
      </c>
      <c r="F71" s="43">
        <v>0.99944917199550665</v>
      </c>
      <c r="G71" s="43">
        <v>0.99952152928367088</v>
      </c>
      <c r="H71" s="43"/>
      <c r="I71" s="43">
        <v>0.99966410737162437</v>
      </c>
      <c r="J71" s="43">
        <v>0.99971825843389928</v>
      </c>
      <c r="K71" s="43">
        <v>0.99943869851832368</v>
      </c>
      <c r="L71" s="43">
        <v>0.99936009823513439</v>
      </c>
      <c r="M71" s="43">
        <v>0.99930301236769115</v>
      </c>
      <c r="N71" s="43">
        <v>0.99905168322410343</v>
      </c>
      <c r="O71" s="43">
        <v>0.99850279538677778</v>
      </c>
      <c r="P71" s="43">
        <v>0.99760040208252476</v>
      </c>
      <c r="Q71" s="43">
        <v>0.9962471042826283</v>
      </c>
      <c r="R71" s="43">
        <v>0.99431064361982335</v>
      </c>
      <c r="S71" s="43">
        <v>0.99176721827858016</v>
      </c>
      <c r="T71" s="43">
        <v>0.98768646681818306</v>
      </c>
      <c r="U71" s="43">
        <v>0.98039399031876595</v>
      </c>
      <c r="V71" s="43">
        <v>0.96772473174162532</v>
      </c>
      <c r="W71" s="43">
        <v>0.94666777042705741</v>
      </c>
      <c r="X71" s="43">
        <v>0.90965922590829729</v>
      </c>
      <c r="Y71" s="43">
        <v>0.84902652599626482</v>
      </c>
      <c r="Z71" s="43">
        <v>0.76376359275175543</v>
      </c>
      <c r="AA71" s="43">
        <v>0.65644802192156193</v>
      </c>
      <c r="AB71" s="43">
        <v>0.57640595633945346</v>
      </c>
      <c r="AC71" s="44"/>
    </row>
    <row r="72" spans="1:29">
      <c r="A72" s="42">
        <v>1969</v>
      </c>
      <c r="B72" s="44"/>
      <c r="C72" s="43">
        <v>0.98376944837340874</v>
      </c>
      <c r="D72" s="43">
        <v>0.99897936758876849</v>
      </c>
      <c r="E72" s="43">
        <v>0.99934251650411321</v>
      </c>
      <c r="F72" s="43">
        <v>0.99943858404081798</v>
      </c>
      <c r="G72" s="43">
        <v>0.99946106793238709</v>
      </c>
      <c r="H72" s="43"/>
      <c r="I72" s="43">
        <v>0.99967166887853987</v>
      </c>
      <c r="J72" s="43">
        <v>0.99970907255784691</v>
      </c>
      <c r="K72" s="43">
        <v>0.99942620110004021</v>
      </c>
      <c r="L72" s="43">
        <v>0.99934677633284574</v>
      </c>
      <c r="M72" s="43">
        <v>0.99930533862978954</v>
      </c>
      <c r="N72" s="43">
        <v>0.99902506398017632</v>
      </c>
      <c r="O72" s="43">
        <v>0.99850026281456872</v>
      </c>
      <c r="P72" s="43">
        <v>0.99759158074038856</v>
      </c>
      <c r="Q72" s="43">
        <v>0.99634003395325366</v>
      </c>
      <c r="R72" s="43">
        <v>0.9944693033888623</v>
      </c>
      <c r="S72" s="43">
        <v>0.99192221155593674</v>
      </c>
      <c r="T72" s="43">
        <v>0.98809464090828469</v>
      </c>
      <c r="U72" s="43">
        <v>0.98069236217061984</v>
      </c>
      <c r="V72" s="43">
        <v>0.96841397333727741</v>
      </c>
      <c r="W72" s="43">
        <v>0.94861451490759097</v>
      </c>
      <c r="X72" s="43">
        <v>0.91273405408884201</v>
      </c>
      <c r="Y72" s="43">
        <v>0.85391841688160441</v>
      </c>
      <c r="Z72" s="43">
        <v>0.76916385476748506</v>
      </c>
      <c r="AA72" s="43">
        <v>0.66239461870119865</v>
      </c>
      <c r="AB72" s="43">
        <v>0.58008831794460058</v>
      </c>
      <c r="AC72" s="44"/>
    </row>
    <row r="73" spans="1:29">
      <c r="A73" s="42">
        <v>1970</v>
      </c>
      <c r="B73" s="44"/>
      <c r="C73" s="43">
        <v>0.98436350742110323</v>
      </c>
      <c r="D73" s="43">
        <v>0.99901144603767711</v>
      </c>
      <c r="E73" s="43">
        <v>0.99938913508684146</v>
      </c>
      <c r="F73" s="43">
        <v>0.99947081645237235</v>
      </c>
      <c r="G73" s="43">
        <v>0.99953574266599954</v>
      </c>
      <c r="H73" s="43"/>
      <c r="I73" s="43">
        <v>0.99968641631564292</v>
      </c>
      <c r="J73" s="43">
        <v>0.99972485880176121</v>
      </c>
      <c r="K73" s="43">
        <v>0.99942981612546389</v>
      </c>
      <c r="L73" s="43">
        <v>0.99935713933665193</v>
      </c>
      <c r="M73" s="43">
        <v>0.99929592180468807</v>
      </c>
      <c r="N73" s="43">
        <v>0.9990548107508862</v>
      </c>
      <c r="O73" s="43">
        <v>0.99850191952248102</v>
      </c>
      <c r="P73" s="43">
        <v>0.99767955627542637</v>
      </c>
      <c r="Q73" s="43">
        <v>0.99629182006382411</v>
      </c>
      <c r="R73" s="43">
        <v>0.99441862296312067</v>
      </c>
      <c r="S73" s="43">
        <v>0.99183323887896657</v>
      </c>
      <c r="T73" s="43">
        <v>0.98817512839292598</v>
      </c>
      <c r="U73" s="43">
        <v>0.98065170300837845</v>
      </c>
      <c r="V73" s="43">
        <v>0.96891721388990759</v>
      </c>
      <c r="W73" s="43">
        <v>0.9501013012603341</v>
      </c>
      <c r="X73" s="43">
        <v>0.91708085809613826</v>
      </c>
      <c r="Y73" s="43">
        <v>0.86218891080207705</v>
      </c>
      <c r="Z73" s="43">
        <v>0.78073836947765951</v>
      </c>
      <c r="AA73" s="43">
        <v>0.68350238959834875</v>
      </c>
      <c r="AB73" s="43">
        <v>0.59577278731836203</v>
      </c>
      <c r="AC73" s="44"/>
    </row>
    <row r="74" spans="1:29">
      <c r="A74" s="42">
        <v>1971</v>
      </c>
      <c r="B74" s="44"/>
      <c r="C74" s="43">
        <v>0.98585781990521326</v>
      </c>
      <c r="D74" s="43">
        <v>0.99901134172679851</v>
      </c>
      <c r="E74" s="43">
        <v>0.99934581318240889</v>
      </c>
      <c r="F74" s="43">
        <v>0.99949548213208339</v>
      </c>
      <c r="G74" s="43">
        <v>0.99954396643972443</v>
      </c>
      <c r="H74" s="43"/>
      <c r="I74" s="43">
        <v>0.99967622822455782</v>
      </c>
      <c r="J74" s="43">
        <v>0.99971863996105115</v>
      </c>
      <c r="K74" s="43">
        <v>0.99942693249142589</v>
      </c>
      <c r="L74" s="43">
        <v>0.99937664978755925</v>
      </c>
      <c r="M74" s="43">
        <v>0.9992869120543445</v>
      </c>
      <c r="N74" s="43">
        <v>0.9990718352783724</v>
      </c>
      <c r="O74" s="43">
        <v>0.99858437612271833</v>
      </c>
      <c r="P74" s="43">
        <v>0.99767147669909861</v>
      </c>
      <c r="Q74" s="43">
        <v>0.99638304983533799</v>
      </c>
      <c r="R74" s="43">
        <v>0.99456298079059346</v>
      </c>
      <c r="S74" s="43">
        <v>0.99195074050452192</v>
      </c>
      <c r="T74" s="43">
        <v>0.98815557307547686</v>
      </c>
      <c r="U74" s="43">
        <v>0.98143480636349745</v>
      </c>
      <c r="V74" s="43">
        <v>0.96980806438754164</v>
      </c>
      <c r="W74" s="43">
        <v>0.95061334949902332</v>
      </c>
      <c r="X74" s="43">
        <v>0.91761411652923597</v>
      </c>
      <c r="Y74" s="43">
        <v>0.86142986575088787</v>
      </c>
      <c r="Z74" s="43">
        <v>0.77871636224420482</v>
      </c>
      <c r="AA74" s="43">
        <v>0.67953657224132402</v>
      </c>
      <c r="AB74" s="43">
        <v>0.5774710596616206</v>
      </c>
      <c r="AC74" s="44"/>
    </row>
    <row r="75" spans="1:29">
      <c r="A75" s="42">
        <v>1972</v>
      </c>
      <c r="B75" s="44"/>
      <c r="C75" s="43">
        <v>0.98662861378799116</v>
      </c>
      <c r="D75" s="43">
        <v>0.99905966080716646</v>
      </c>
      <c r="E75" s="43">
        <v>0.99935543515268677</v>
      </c>
      <c r="F75" s="43">
        <v>0.99949495135340394</v>
      </c>
      <c r="G75" s="43">
        <v>0.99958703204587729</v>
      </c>
      <c r="H75" s="43"/>
      <c r="I75" s="43">
        <v>0.99967513794072216</v>
      </c>
      <c r="J75" s="43">
        <v>0.99971538399550419</v>
      </c>
      <c r="K75" s="43">
        <v>0.99942040248940656</v>
      </c>
      <c r="L75" s="43">
        <v>0.99936794007664964</v>
      </c>
      <c r="M75" s="43">
        <v>0.99931914038889491</v>
      </c>
      <c r="N75" s="43">
        <v>0.99906738655716165</v>
      </c>
      <c r="O75" s="43">
        <v>0.99857713960003713</v>
      </c>
      <c r="P75" s="43">
        <v>0.9977164549704004</v>
      </c>
      <c r="Q75" s="43">
        <v>0.99638192029823447</v>
      </c>
      <c r="R75" s="43">
        <v>0.99472024724096264</v>
      </c>
      <c r="S75" s="43">
        <v>0.99194921628628441</v>
      </c>
      <c r="T75" s="43">
        <v>0.9882237200213172</v>
      </c>
      <c r="U75" s="43">
        <v>0.98113568218236147</v>
      </c>
      <c r="V75" s="43">
        <v>0.96949805482412699</v>
      </c>
      <c r="W75" s="43">
        <v>0.94997785035807336</v>
      </c>
      <c r="X75" s="43">
        <v>0.9174666311546763</v>
      </c>
      <c r="Y75" s="43">
        <v>0.86122393678480069</v>
      </c>
      <c r="Z75" s="43">
        <v>0.78110513572517859</v>
      </c>
      <c r="AA75" s="43">
        <v>0.67490892771032573</v>
      </c>
      <c r="AB75" s="43">
        <v>0.56743421052631571</v>
      </c>
      <c r="AC75" s="44"/>
    </row>
    <row r="76" spans="1:29">
      <c r="A76" s="42">
        <v>1973</v>
      </c>
      <c r="B76" s="44"/>
      <c r="C76" s="43">
        <v>0.98675196850393698</v>
      </c>
      <c r="D76" s="43">
        <v>0.99910194135613817</v>
      </c>
      <c r="E76" s="43">
        <v>0.99934156420242681</v>
      </c>
      <c r="F76" s="43">
        <v>0.99952918678295188</v>
      </c>
      <c r="G76" s="43">
        <v>0.99958118704871546</v>
      </c>
      <c r="H76" s="43"/>
      <c r="I76" s="43">
        <v>0.99968083268528107</v>
      </c>
      <c r="J76" s="43">
        <v>0.99972345908551508</v>
      </c>
      <c r="K76" s="43">
        <v>0.99942549465779729</v>
      </c>
      <c r="L76" s="43">
        <v>0.99938751826120942</v>
      </c>
      <c r="M76" s="43">
        <v>0.9993235947260104</v>
      </c>
      <c r="N76" s="43">
        <v>0.99909961810151771</v>
      </c>
      <c r="O76" s="43">
        <v>0.99859621881310157</v>
      </c>
      <c r="P76" s="43">
        <v>0.997782081836044</v>
      </c>
      <c r="Q76" s="43">
        <v>0.99646609837456479</v>
      </c>
      <c r="R76" s="43">
        <v>0.99473560978101272</v>
      </c>
      <c r="S76" s="43">
        <v>0.99197190134929358</v>
      </c>
      <c r="T76" s="43">
        <v>0.98828350309877255</v>
      </c>
      <c r="U76" s="43">
        <v>0.98179615293601341</v>
      </c>
      <c r="V76" s="43">
        <v>0.97066669443368403</v>
      </c>
      <c r="W76" s="43">
        <v>0.95060703018132764</v>
      </c>
      <c r="X76" s="43">
        <v>0.91848144463503345</v>
      </c>
      <c r="Y76" s="43">
        <v>0.86133537112115277</v>
      </c>
      <c r="Z76" s="43">
        <v>0.7789319237207788</v>
      </c>
      <c r="AA76" s="43">
        <v>0.67499409616886774</v>
      </c>
      <c r="AB76" s="43">
        <v>0.56627450980392158</v>
      </c>
      <c r="AC76" s="44"/>
    </row>
    <row r="77" spans="1:29">
      <c r="A77" s="42">
        <v>1974</v>
      </c>
      <c r="B77" s="44"/>
      <c r="C77" s="43">
        <v>0.98709573612228474</v>
      </c>
      <c r="D77" s="43">
        <v>0.99917108846328528</v>
      </c>
      <c r="E77" s="43">
        <v>0.99946066454598037</v>
      </c>
      <c r="F77" s="43">
        <v>0.99949107003466331</v>
      </c>
      <c r="G77" s="43">
        <v>0.99959242166360662</v>
      </c>
      <c r="H77" s="43"/>
      <c r="I77" s="43">
        <v>0.99972132403667069</v>
      </c>
      <c r="J77" s="43">
        <v>0.99973162307388264</v>
      </c>
      <c r="K77" s="43">
        <v>0.99946692916594349</v>
      </c>
      <c r="L77" s="43">
        <v>0.99942230341979776</v>
      </c>
      <c r="M77" s="43">
        <v>0.99935125970729222</v>
      </c>
      <c r="N77" s="43">
        <v>0.99914930958195047</v>
      </c>
      <c r="O77" s="43">
        <v>0.99869859466148048</v>
      </c>
      <c r="P77" s="43">
        <v>0.99785345898957478</v>
      </c>
      <c r="Q77" s="43">
        <v>0.99661124303890625</v>
      </c>
      <c r="R77" s="43">
        <v>0.99488607173353727</v>
      </c>
      <c r="S77" s="43">
        <v>0.99230930595096056</v>
      </c>
      <c r="T77" s="43">
        <v>0.98849236077434233</v>
      </c>
      <c r="U77" s="43">
        <v>0.9823930038767178</v>
      </c>
      <c r="V77" s="43">
        <v>0.97142214790171966</v>
      </c>
      <c r="W77" s="43">
        <v>0.9529178144696413</v>
      </c>
      <c r="X77" s="43">
        <v>0.92158675712473648</v>
      </c>
      <c r="Y77" s="43">
        <v>0.86702171795970717</v>
      </c>
      <c r="Z77" s="43">
        <v>0.78813262085044045</v>
      </c>
      <c r="AA77" s="43">
        <v>0.68025350523071582</v>
      </c>
      <c r="AB77" s="43">
        <v>0.57213204450118549</v>
      </c>
      <c r="AC77" s="44"/>
    </row>
    <row r="78" spans="1:29">
      <c r="A78" s="42">
        <v>1975</v>
      </c>
      <c r="B78" s="44"/>
      <c r="C78" s="43">
        <v>0.98808281249999996</v>
      </c>
      <c r="D78" s="43">
        <v>0.99919317352413251</v>
      </c>
      <c r="E78" s="43">
        <v>0.99943974572750505</v>
      </c>
      <c r="F78" s="43">
        <v>0.99955737650342591</v>
      </c>
      <c r="G78" s="43">
        <v>0.99958678419740621</v>
      </c>
      <c r="H78" s="43"/>
      <c r="I78" s="43">
        <v>0.99973212255665589</v>
      </c>
      <c r="J78" s="43">
        <v>0.99975924078828338</v>
      </c>
      <c r="K78" s="43">
        <v>0.99948291812773538</v>
      </c>
      <c r="L78" s="43">
        <v>0.99941359192079671</v>
      </c>
      <c r="M78" s="43">
        <v>0.99937753654682282</v>
      </c>
      <c r="N78" s="43">
        <v>0.99916646509286555</v>
      </c>
      <c r="O78" s="43">
        <v>0.99876496706027473</v>
      </c>
      <c r="P78" s="43">
        <v>0.99793226204180596</v>
      </c>
      <c r="Q78" s="43">
        <v>0.99675765293563023</v>
      </c>
      <c r="R78" s="43">
        <v>0.99499898340493076</v>
      </c>
      <c r="S78" s="43">
        <v>0.99250836737570902</v>
      </c>
      <c r="T78" s="43">
        <v>0.98888355397490635</v>
      </c>
      <c r="U78" s="43">
        <v>0.98312580924319359</v>
      </c>
      <c r="V78" s="43">
        <v>0.97263589770226067</v>
      </c>
      <c r="W78" s="43">
        <v>0.95536672501360054</v>
      </c>
      <c r="X78" s="43">
        <v>0.92618466682080358</v>
      </c>
      <c r="Y78" s="43">
        <v>0.87731290927349448</v>
      </c>
      <c r="Z78" s="43">
        <v>0.80162990048853755</v>
      </c>
      <c r="AA78" s="43">
        <v>0.70535331050798056</v>
      </c>
      <c r="AB78" s="43">
        <v>0.58196638143876611</v>
      </c>
      <c r="AC78" s="44"/>
    </row>
    <row r="79" spans="1:29">
      <c r="A79" s="42">
        <v>1976</v>
      </c>
      <c r="B79" s="44"/>
      <c r="C79" s="43">
        <v>0.98840999206978586</v>
      </c>
      <c r="D79" s="43">
        <v>0.99916663776317416</v>
      </c>
      <c r="E79" s="43">
        <v>0.99946875119177858</v>
      </c>
      <c r="F79" s="43">
        <v>0.99957782591015787</v>
      </c>
      <c r="G79" s="43">
        <v>0.99961941555097877</v>
      </c>
      <c r="H79" s="43"/>
      <c r="I79" s="43">
        <v>0.99973869002903482</v>
      </c>
      <c r="J79" s="43">
        <v>0.99976205149479602</v>
      </c>
      <c r="K79" s="43">
        <v>0.99948171083623483</v>
      </c>
      <c r="L79" s="43">
        <v>0.9994419621719266</v>
      </c>
      <c r="M79" s="43">
        <v>0.99940181205743484</v>
      </c>
      <c r="N79" s="43">
        <v>0.99920160733942676</v>
      </c>
      <c r="O79" s="43">
        <v>0.99881108016454911</v>
      </c>
      <c r="P79" s="43">
        <v>0.99805395311917622</v>
      </c>
      <c r="Q79" s="43">
        <v>0.99684404381454228</v>
      </c>
      <c r="R79" s="43">
        <v>0.9951028738591533</v>
      </c>
      <c r="S79" s="43">
        <v>0.99262434219387874</v>
      </c>
      <c r="T79" s="43">
        <v>0.98882300932787803</v>
      </c>
      <c r="U79" s="43">
        <v>0.98319121793332465</v>
      </c>
      <c r="V79" s="43">
        <v>0.97350798674634453</v>
      </c>
      <c r="W79" s="43">
        <v>0.95622322748192701</v>
      </c>
      <c r="X79" s="43">
        <v>0.92658484367661298</v>
      </c>
      <c r="Y79" s="43">
        <v>0.87552083586978324</v>
      </c>
      <c r="Z79" s="43">
        <v>0.79808930584757354</v>
      </c>
      <c r="AA79" s="43">
        <v>0.69158603436223831</v>
      </c>
      <c r="AB79" s="43">
        <v>0.57730828944564516</v>
      </c>
      <c r="AC79" s="44"/>
    </row>
    <row r="80" spans="1:29">
      <c r="A80" s="42">
        <v>1977</v>
      </c>
      <c r="B80" s="44"/>
      <c r="C80" s="43">
        <v>0.98943267776096822</v>
      </c>
      <c r="D80" s="43">
        <v>0.99917646251433834</v>
      </c>
      <c r="E80" s="43">
        <v>0.99944217140184044</v>
      </c>
      <c r="F80" s="43">
        <v>0.99961184093241406</v>
      </c>
      <c r="G80" s="43">
        <v>0.99964305372341589</v>
      </c>
      <c r="H80" s="43"/>
      <c r="I80" s="43">
        <v>0.99975208427731432</v>
      </c>
      <c r="J80" s="43">
        <v>0.99975390431370748</v>
      </c>
      <c r="K80" s="43">
        <v>0.99945708151530688</v>
      </c>
      <c r="L80" s="43">
        <v>0.99942071758199713</v>
      </c>
      <c r="M80" s="43">
        <v>0.99940872450970208</v>
      </c>
      <c r="N80" s="43">
        <v>0.99922380915846665</v>
      </c>
      <c r="O80" s="43">
        <v>0.99884689981327468</v>
      </c>
      <c r="P80" s="43">
        <v>0.99806925799206769</v>
      </c>
      <c r="Q80" s="43">
        <v>0.99693601765748907</v>
      </c>
      <c r="R80" s="43">
        <v>0.9951982257825186</v>
      </c>
      <c r="S80" s="43">
        <v>0.99284649956671722</v>
      </c>
      <c r="T80" s="43">
        <v>0.98902056663414228</v>
      </c>
      <c r="U80" s="43">
        <v>0.98339025864701823</v>
      </c>
      <c r="V80" s="43">
        <v>0.97420965692953532</v>
      </c>
      <c r="W80" s="43">
        <v>0.95798434077799988</v>
      </c>
      <c r="X80" s="43">
        <v>0.92931417737837674</v>
      </c>
      <c r="Y80" s="43">
        <v>0.88195381943273454</v>
      </c>
      <c r="Z80" s="43">
        <v>0.80623255436352825</v>
      </c>
      <c r="AA80" s="43">
        <v>0.71173446104231952</v>
      </c>
      <c r="AB80" s="43">
        <v>0.59391293289813918</v>
      </c>
      <c r="AC80" s="44"/>
    </row>
    <row r="81" spans="1:29">
      <c r="A81" s="42">
        <v>1978</v>
      </c>
      <c r="B81" s="44"/>
      <c r="C81" s="43">
        <v>0.98972503725782413</v>
      </c>
      <c r="D81" s="43">
        <v>0.99916056718233826</v>
      </c>
      <c r="E81" s="43">
        <v>0.99947376465407944</v>
      </c>
      <c r="F81" s="43">
        <v>0.99959777177487041</v>
      </c>
      <c r="G81" s="43">
        <v>0.99970588054684195</v>
      </c>
      <c r="H81" s="43"/>
      <c r="I81" s="43">
        <v>0.99974566008611143</v>
      </c>
      <c r="J81" s="43">
        <v>0.99976614836929478</v>
      </c>
      <c r="K81" s="43">
        <v>0.99945710272905652</v>
      </c>
      <c r="L81" s="43">
        <v>0.99940493139666187</v>
      </c>
      <c r="M81" s="43">
        <v>0.99939453015334889</v>
      </c>
      <c r="N81" s="43">
        <v>0.99924545510725182</v>
      </c>
      <c r="O81" s="43">
        <v>0.99890187001641428</v>
      </c>
      <c r="P81" s="43">
        <v>0.9981145769105576</v>
      </c>
      <c r="Q81" s="43">
        <v>0.99693336993559567</v>
      </c>
      <c r="R81" s="43">
        <v>0.9952791962592531</v>
      </c>
      <c r="S81" s="43">
        <v>0.99289079382297685</v>
      </c>
      <c r="T81" s="43">
        <v>0.98908879030833463</v>
      </c>
      <c r="U81" s="43">
        <v>0.98351154386037698</v>
      </c>
      <c r="V81" s="43">
        <v>0.97423062910372105</v>
      </c>
      <c r="W81" s="43">
        <v>0.95829147800497405</v>
      </c>
      <c r="X81" s="43">
        <v>0.92965031462203618</v>
      </c>
      <c r="Y81" s="43">
        <v>0.88228089071998939</v>
      </c>
      <c r="Z81" s="43">
        <v>0.80517183347363019</v>
      </c>
      <c r="AA81" s="43">
        <v>0.7066206512318931</v>
      </c>
      <c r="AB81" s="43">
        <v>0.5907076779560001</v>
      </c>
      <c r="AC81" s="44"/>
    </row>
    <row r="82" spans="1:29">
      <c r="A82" s="42">
        <v>1979</v>
      </c>
      <c r="B82" s="44"/>
      <c r="C82" s="43">
        <v>0.9901329941860465</v>
      </c>
      <c r="D82" s="43">
        <v>0.99920276646302431</v>
      </c>
      <c r="E82" s="43">
        <v>0.99950349109779701</v>
      </c>
      <c r="F82" s="43">
        <v>0.99962331106946434</v>
      </c>
      <c r="G82" s="43">
        <v>0.99966560047122921</v>
      </c>
      <c r="H82" s="43"/>
      <c r="I82" s="43">
        <v>0.99976474847868746</v>
      </c>
      <c r="J82" s="43">
        <v>0.99977154126192469</v>
      </c>
      <c r="K82" s="43">
        <v>0.99947029329465953</v>
      </c>
      <c r="L82" s="43">
        <v>0.99942759723833308</v>
      </c>
      <c r="M82" s="43">
        <v>0.99941625332146689</v>
      </c>
      <c r="N82" s="43">
        <v>0.99928157621113733</v>
      </c>
      <c r="O82" s="43">
        <v>0.99890622084304026</v>
      </c>
      <c r="P82" s="43">
        <v>0.99822498524627268</v>
      </c>
      <c r="Q82" s="43">
        <v>0.99713950485694913</v>
      </c>
      <c r="R82" s="43">
        <v>0.99543399331924054</v>
      </c>
      <c r="S82" s="43">
        <v>0.993057311849736</v>
      </c>
      <c r="T82" s="43">
        <v>0.98941231352997161</v>
      </c>
      <c r="U82" s="43">
        <v>0.98393113812358168</v>
      </c>
      <c r="V82" s="43">
        <v>0.97489238678275592</v>
      </c>
      <c r="W82" s="43">
        <v>0.9593931376946121</v>
      </c>
      <c r="X82" s="43">
        <v>0.93224968919468976</v>
      </c>
      <c r="Y82" s="43">
        <v>0.88620156412226625</v>
      </c>
      <c r="Z82" s="43">
        <v>0.81461635389694775</v>
      </c>
      <c r="AA82" s="43">
        <v>0.71840177393549842</v>
      </c>
      <c r="AB82" s="43">
        <v>0.60062215841110311</v>
      </c>
      <c r="AC82" s="44"/>
    </row>
    <row r="83" spans="1:29">
      <c r="A83" s="42">
        <v>1980</v>
      </c>
      <c r="B83" s="44"/>
      <c r="C83" s="43">
        <v>0.99020605480573543</v>
      </c>
      <c r="D83" s="43">
        <v>0.99919105803253372</v>
      </c>
      <c r="E83" s="43">
        <v>0.99948767008727135</v>
      </c>
      <c r="F83" s="43">
        <v>0.99964329511339345</v>
      </c>
      <c r="G83" s="43">
        <v>0.99973189351935399</v>
      </c>
      <c r="H83" s="43"/>
      <c r="I83" s="43">
        <v>0.9997580287791239</v>
      </c>
      <c r="J83" s="43">
        <v>0.99978115743821705</v>
      </c>
      <c r="K83" s="43">
        <v>0.99945841487882037</v>
      </c>
      <c r="L83" s="43">
        <v>0.99942885264398218</v>
      </c>
      <c r="M83" s="43">
        <v>0.99942391237482775</v>
      </c>
      <c r="N83" s="43">
        <v>0.99927445580586516</v>
      </c>
      <c r="O83" s="43">
        <v>0.99892775430172254</v>
      </c>
      <c r="P83" s="43">
        <v>0.99826805825682285</v>
      </c>
      <c r="Q83" s="43">
        <v>0.99714652849942687</v>
      </c>
      <c r="R83" s="43">
        <v>0.99543937601910426</v>
      </c>
      <c r="S83" s="43">
        <v>0.99298537980048263</v>
      </c>
      <c r="T83" s="43">
        <v>0.98922312126609313</v>
      </c>
      <c r="U83" s="43">
        <v>0.98338135707821461</v>
      </c>
      <c r="V83" s="43">
        <v>0.97423668909539918</v>
      </c>
      <c r="W83" s="43">
        <v>0.9585639361790379</v>
      </c>
      <c r="X83" s="43">
        <v>0.93076246138958907</v>
      </c>
      <c r="Y83" s="43">
        <v>0.88322121815632837</v>
      </c>
      <c r="Z83" s="43">
        <v>0.80643939580788138</v>
      </c>
      <c r="AA83" s="43">
        <v>0.70634277863022055</v>
      </c>
      <c r="AB83" s="43">
        <v>0.57799879704416557</v>
      </c>
      <c r="AC83" s="44"/>
    </row>
    <row r="84" spans="1:29">
      <c r="A84" s="42">
        <v>1981</v>
      </c>
      <c r="B84" s="44"/>
      <c r="C84" s="43">
        <v>0.99091938846421124</v>
      </c>
      <c r="D84" s="43">
        <v>0.99923646507401309</v>
      </c>
      <c r="E84" s="43">
        <v>0.99949147821678108</v>
      </c>
      <c r="F84" s="43">
        <v>0.99964192844850264</v>
      </c>
      <c r="G84" s="43">
        <v>0.99971941031783929</v>
      </c>
      <c r="H84" s="43"/>
      <c r="I84" s="43">
        <v>0.99977639019360365</v>
      </c>
      <c r="J84" s="43">
        <v>0.99979163314531061</v>
      </c>
      <c r="K84" s="43">
        <v>0.9994910126447758</v>
      </c>
      <c r="L84" s="43">
        <v>0.99944599439147996</v>
      </c>
      <c r="M84" s="43">
        <v>0.99941251499215877</v>
      </c>
      <c r="N84" s="43">
        <v>0.99929142051384623</v>
      </c>
      <c r="O84" s="43">
        <v>0.99894243069655042</v>
      </c>
      <c r="P84" s="43">
        <v>0.99832453522542486</v>
      </c>
      <c r="Q84" s="43">
        <v>0.99716545583024963</v>
      </c>
      <c r="R84" s="43">
        <v>0.99548571421283527</v>
      </c>
      <c r="S84" s="43">
        <v>0.99302243876457308</v>
      </c>
      <c r="T84" s="43">
        <v>0.98933632163874607</v>
      </c>
      <c r="U84" s="43">
        <v>0.98348705162546735</v>
      </c>
      <c r="V84" s="43">
        <v>0.9746708008942232</v>
      </c>
      <c r="W84" s="43">
        <v>0.95987132983065826</v>
      </c>
      <c r="X84" s="43">
        <v>0.93253961225734527</v>
      </c>
      <c r="Y84" s="43">
        <v>0.88562501523108605</v>
      </c>
      <c r="Z84" s="43">
        <v>0.81280493876331772</v>
      </c>
      <c r="AA84" s="43">
        <v>0.71635485817742905</v>
      </c>
      <c r="AB84" s="43">
        <v>0.58675165751834579</v>
      </c>
      <c r="AC84" s="44"/>
    </row>
    <row r="85" spans="1:29">
      <c r="A85" s="42">
        <v>1982</v>
      </c>
      <c r="B85" s="44"/>
      <c r="C85" s="43">
        <v>0.99123947550034508</v>
      </c>
      <c r="D85" s="43">
        <v>0.99923890091022693</v>
      </c>
      <c r="E85" s="43">
        <v>0.99951103808476793</v>
      </c>
      <c r="F85" s="43">
        <v>0.99962092545334946</v>
      </c>
      <c r="G85" s="43">
        <v>0.99974261280781895</v>
      </c>
      <c r="H85" s="43"/>
      <c r="I85" s="43">
        <v>0.999782917265155</v>
      </c>
      <c r="J85" s="43">
        <v>0.99979601988093458</v>
      </c>
      <c r="K85" s="43">
        <v>0.99953856688229203</v>
      </c>
      <c r="L85" s="43">
        <v>0.99947349055497159</v>
      </c>
      <c r="M85" s="43">
        <v>0.99944950357553541</v>
      </c>
      <c r="N85" s="43">
        <v>0.99932043410719573</v>
      </c>
      <c r="O85" s="43">
        <v>0.99900498188781606</v>
      </c>
      <c r="P85" s="43">
        <v>0.99835806962397078</v>
      </c>
      <c r="Q85" s="43">
        <v>0.99729423040454312</v>
      </c>
      <c r="R85" s="43">
        <v>0.99564729441329447</v>
      </c>
      <c r="S85" s="43">
        <v>0.9931560519698529</v>
      </c>
      <c r="T85" s="43">
        <v>0.98943621533212334</v>
      </c>
      <c r="U85" s="43">
        <v>0.98362484581074483</v>
      </c>
      <c r="V85" s="43">
        <v>0.97482824242088917</v>
      </c>
      <c r="W85" s="43">
        <v>0.95978897122539408</v>
      </c>
      <c r="X85" s="43">
        <v>0.93379080472943288</v>
      </c>
      <c r="Y85" s="43">
        <v>0.88875080540575135</v>
      </c>
      <c r="Z85" s="43">
        <v>0.8200827044093344</v>
      </c>
      <c r="AA85" s="43">
        <v>0.72261237132063327</v>
      </c>
      <c r="AB85" s="43">
        <v>0.6091964128714612</v>
      </c>
      <c r="AC85" s="44"/>
    </row>
    <row r="86" spans="1:29">
      <c r="A86" s="42">
        <v>1983</v>
      </c>
      <c r="B86" s="44"/>
      <c r="C86" s="43">
        <v>0.99159530386740335</v>
      </c>
      <c r="D86" s="43">
        <v>0.99928015889210897</v>
      </c>
      <c r="E86" s="43">
        <v>0.99953863744439075</v>
      </c>
      <c r="F86" s="43">
        <v>0.99968376087737587</v>
      </c>
      <c r="G86" s="43">
        <v>0.99974513148336452</v>
      </c>
      <c r="H86" s="43"/>
      <c r="I86" s="43">
        <v>0.99979747740923786</v>
      </c>
      <c r="J86" s="43">
        <v>0.99980996193666505</v>
      </c>
      <c r="K86" s="43">
        <v>0.99954055166089739</v>
      </c>
      <c r="L86" s="43">
        <v>0.99949476834130768</v>
      </c>
      <c r="M86" s="43">
        <v>0.99944974410737453</v>
      </c>
      <c r="N86" s="43">
        <v>0.99933906556673013</v>
      </c>
      <c r="O86" s="43">
        <v>0.99903693233317459</v>
      </c>
      <c r="P86" s="43">
        <v>0.99841526768396971</v>
      </c>
      <c r="Q86" s="43">
        <v>0.99737933542836721</v>
      </c>
      <c r="R86" s="43">
        <v>0.99561268198951025</v>
      </c>
      <c r="S86" s="43">
        <v>0.99314458922764137</v>
      </c>
      <c r="T86" s="43">
        <v>0.9893505910945819</v>
      </c>
      <c r="U86" s="43">
        <v>0.98366665447860424</v>
      </c>
      <c r="V86" s="43">
        <v>0.97473041459762244</v>
      </c>
      <c r="W86" s="43">
        <v>0.95969185889393882</v>
      </c>
      <c r="X86" s="43">
        <v>0.93322276183780739</v>
      </c>
      <c r="Y86" s="43">
        <v>0.88742080207856777</v>
      </c>
      <c r="Z86" s="43">
        <v>0.81467357532920248</v>
      </c>
      <c r="AA86" s="43">
        <v>0.715308901730772</v>
      </c>
      <c r="AB86" s="43">
        <v>0.5957062200880735</v>
      </c>
      <c r="AC86" s="44"/>
    </row>
    <row r="87" spans="1:29">
      <c r="A87" s="42">
        <v>1984</v>
      </c>
      <c r="B87" s="44"/>
      <c r="C87" s="43">
        <v>0.99166454802259885</v>
      </c>
      <c r="D87" s="43">
        <v>0.99932720642412165</v>
      </c>
      <c r="E87" s="43">
        <v>0.99958003967875109</v>
      </c>
      <c r="F87" s="43">
        <v>0.99967645914026226</v>
      </c>
      <c r="G87" s="43">
        <v>0.99974288143597001</v>
      </c>
      <c r="H87" s="43"/>
      <c r="I87" s="43">
        <v>0.99980732206026823</v>
      </c>
      <c r="J87" s="43">
        <v>0.99979610545761755</v>
      </c>
      <c r="K87" s="43">
        <v>0.99953014471714774</v>
      </c>
      <c r="L87" s="43">
        <v>0.99947970355410187</v>
      </c>
      <c r="M87" s="43">
        <v>0.99946759481745029</v>
      </c>
      <c r="N87" s="43">
        <v>0.99932802663468689</v>
      </c>
      <c r="O87" s="43">
        <v>0.99902368724105339</v>
      </c>
      <c r="P87" s="43">
        <v>0.99842409099928398</v>
      </c>
      <c r="Q87" s="43">
        <v>0.9974083225220598</v>
      </c>
      <c r="R87" s="43">
        <v>0.9957093605713665</v>
      </c>
      <c r="S87" s="43">
        <v>0.99317914963854648</v>
      </c>
      <c r="T87" s="43">
        <v>0.98942730967533499</v>
      </c>
      <c r="U87" s="43">
        <v>0.98361431611186789</v>
      </c>
      <c r="V87" s="43">
        <v>0.97477512454248705</v>
      </c>
      <c r="W87" s="43">
        <v>0.95968897278033105</v>
      </c>
      <c r="X87" s="43">
        <v>0.93378396514181528</v>
      </c>
      <c r="Y87" s="43">
        <v>0.88850180703907333</v>
      </c>
      <c r="Z87" s="43">
        <v>0.81726177861498717</v>
      </c>
      <c r="AA87" s="43">
        <v>0.71796217099675763</v>
      </c>
      <c r="AB87" s="43">
        <v>0.59415268002165678</v>
      </c>
      <c r="AC87" s="44"/>
    </row>
    <row r="88" spans="1:29">
      <c r="A88" s="42">
        <v>1985</v>
      </c>
      <c r="B88" s="44"/>
      <c r="C88" s="43">
        <v>0.99200686341798217</v>
      </c>
      <c r="D88" s="43">
        <v>0.99936842552112359</v>
      </c>
      <c r="E88" s="43">
        <v>0.99957513562802647</v>
      </c>
      <c r="F88" s="43">
        <v>0.99969887558821413</v>
      </c>
      <c r="G88" s="43">
        <v>0.99975538111916673</v>
      </c>
      <c r="H88" s="43"/>
      <c r="I88" s="43">
        <v>0.9998078674027292</v>
      </c>
      <c r="J88" s="43">
        <v>0.99980502128794957</v>
      </c>
      <c r="K88" s="43">
        <v>0.99953363935233563</v>
      </c>
      <c r="L88" s="43">
        <v>0.99950085686238621</v>
      </c>
      <c r="M88" s="43">
        <v>0.99947474701282835</v>
      </c>
      <c r="N88" s="43">
        <v>0.99933103127872569</v>
      </c>
      <c r="O88" s="43">
        <v>0.99904686370567908</v>
      </c>
      <c r="P88" s="43">
        <v>0.99845223749494139</v>
      </c>
      <c r="Q88" s="43">
        <v>0.99741145827820443</v>
      </c>
      <c r="R88" s="43">
        <v>0.99572550197939202</v>
      </c>
      <c r="S88" s="43">
        <v>0.99324112514648077</v>
      </c>
      <c r="T88" s="43">
        <v>0.98943915222000056</v>
      </c>
      <c r="U88" s="43">
        <v>0.98368989148875896</v>
      </c>
      <c r="V88" s="43">
        <v>0.97482720295754044</v>
      </c>
      <c r="W88" s="43">
        <v>0.95961179453105083</v>
      </c>
      <c r="X88" s="43">
        <v>0.93321229980594267</v>
      </c>
      <c r="Y88" s="43">
        <v>0.88772724331463382</v>
      </c>
      <c r="Z88" s="43">
        <v>0.81346783018802793</v>
      </c>
      <c r="AA88" s="43">
        <v>0.71182306151524877</v>
      </c>
      <c r="AB88" s="43">
        <v>0.60694252228038859</v>
      </c>
      <c r="AC88" s="44"/>
    </row>
    <row r="89" spans="1:29">
      <c r="A89" s="42">
        <v>1986</v>
      </c>
      <c r="B89" s="44"/>
      <c r="C89" s="43">
        <v>0.99227397260273975</v>
      </c>
      <c r="D89" s="43">
        <v>0.99933476375762287</v>
      </c>
      <c r="E89" s="43">
        <v>0.99958003842790988</v>
      </c>
      <c r="F89" s="43">
        <v>0.99969697170095362</v>
      </c>
      <c r="G89" s="43">
        <v>0.99974331720551368</v>
      </c>
      <c r="H89" s="43"/>
      <c r="I89" s="43">
        <v>0.99982580254745235</v>
      </c>
      <c r="J89" s="43">
        <v>0.99980177897602307</v>
      </c>
      <c r="K89" s="43">
        <v>0.99951646814255313</v>
      </c>
      <c r="L89" s="43">
        <v>0.9994790538412619</v>
      </c>
      <c r="M89" s="43">
        <v>0.99945659322086755</v>
      </c>
      <c r="N89" s="43">
        <v>0.99931763302097731</v>
      </c>
      <c r="O89" s="43">
        <v>0.99905650099627452</v>
      </c>
      <c r="P89" s="43">
        <v>0.99842148093184169</v>
      </c>
      <c r="Q89" s="43">
        <v>0.99749646741124343</v>
      </c>
      <c r="R89" s="43">
        <v>0.99579768358142717</v>
      </c>
      <c r="S89" s="43">
        <v>0.99342865043029727</v>
      </c>
      <c r="T89" s="43">
        <v>0.98949857976792732</v>
      </c>
      <c r="U89" s="43">
        <v>0.98373219824707381</v>
      </c>
      <c r="V89" s="43">
        <v>0.97467401834586809</v>
      </c>
      <c r="W89" s="43">
        <v>0.96004543952829402</v>
      </c>
      <c r="X89" s="43">
        <v>0.93409000308952372</v>
      </c>
      <c r="Y89" s="43">
        <v>0.88996025580900517</v>
      </c>
      <c r="Z89" s="43">
        <v>0.8166149472461911</v>
      </c>
      <c r="AA89" s="43">
        <v>0.71409225532703902</v>
      </c>
      <c r="AB89" s="43">
        <v>0.59489321439909371</v>
      </c>
      <c r="AC89" s="44"/>
    </row>
    <row r="90" spans="1:29">
      <c r="A90" s="42">
        <v>1987</v>
      </c>
      <c r="B90" s="44"/>
      <c r="C90" s="43">
        <v>0.99239710942876802</v>
      </c>
      <c r="D90" s="43">
        <v>0.99936628700871966</v>
      </c>
      <c r="E90" s="43">
        <v>0.99957446666621153</v>
      </c>
      <c r="F90" s="43">
        <v>0.99969866876695246</v>
      </c>
      <c r="G90" s="43">
        <v>0.99972971929213761</v>
      </c>
      <c r="H90" s="43"/>
      <c r="I90" s="43">
        <v>0.99981938560854355</v>
      </c>
      <c r="J90" s="43">
        <v>0.99982122388698003</v>
      </c>
      <c r="K90" s="43">
        <v>0.99952283142372411</v>
      </c>
      <c r="L90" s="43">
        <v>0.99950294842295251</v>
      </c>
      <c r="M90" s="43">
        <v>0.99942955850321336</v>
      </c>
      <c r="N90" s="43">
        <v>0.99930026352972834</v>
      </c>
      <c r="O90" s="43">
        <v>0.99902448815188938</v>
      </c>
      <c r="P90" s="43">
        <v>0.99853026556094504</v>
      </c>
      <c r="Q90" s="43">
        <v>0.99749632834755275</v>
      </c>
      <c r="R90" s="43">
        <v>0.99586000779809158</v>
      </c>
      <c r="S90" s="43">
        <v>0.99339195384685297</v>
      </c>
      <c r="T90" s="43">
        <v>0.989602060372888</v>
      </c>
      <c r="U90" s="43">
        <v>0.98395593872252318</v>
      </c>
      <c r="V90" s="43">
        <v>0.97506515617788603</v>
      </c>
      <c r="W90" s="43">
        <v>0.96043696967653258</v>
      </c>
      <c r="X90" s="43">
        <v>0.93460866428310307</v>
      </c>
      <c r="Y90" s="43">
        <v>0.89102475571583106</v>
      </c>
      <c r="Z90" s="43">
        <v>0.81698405304955712</v>
      </c>
      <c r="AA90" s="43">
        <v>0.71204942647873914</v>
      </c>
      <c r="AB90" s="43">
        <v>0.57443574739721859</v>
      </c>
      <c r="AC90" s="44"/>
    </row>
    <row r="91" spans="1:29">
      <c r="A91" s="42">
        <v>1988</v>
      </c>
      <c r="B91" s="44"/>
      <c r="C91" s="43">
        <v>0.99245938566552905</v>
      </c>
      <c r="D91" s="43">
        <v>0.99932569500700008</v>
      </c>
      <c r="E91" s="43">
        <v>0.99961046406035248</v>
      </c>
      <c r="F91" s="43">
        <v>0.99968499620764961</v>
      </c>
      <c r="G91" s="43">
        <v>0.99975671582108661</v>
      </c>
      <c r="H91" s="43"/>
      <c r="I91" s="43">
        <v>0.99981378176056324</v>
      </c>
      <c r="J91" s="43">
        <v>0.99981204213475661</v>
      </c>
      <c r="K91" s="43">
        <v>0.99952658726443289</v>
      </c>
      <c r="L91" s="43">
        <v>0.99949905970318598</v>
      </c>
      <c r="M91" s="43">
        <v>0.99943886545809413</v>
      </c>
      <c r="N91" s="43">
        <v>0.99930733388631221</v>
      </c>
      <c r="O91" s="43">
        <v>0.99903413644178551</v>
      </c>
      <c r="P91" s="43">
        <v>0.99852626469012762</v>
      </c>
      <c r="Q91" s="43">
        <v>0.99754941830560584</v>
      </c>
      <c r="R91" s="43">
        <v>0.99591633212526287</v>
      </c>
      <c r="S91" s="43">
        <v>0.99334387423768511</v>
      </c>
      <c r="T91" s="43">
        <v>0.98963693923292473</v>
      </c>
      <c r="U91" s="43">
        <v>0.98408819979094597</v>
      </c>
      <c r="V91" s="43">
        <v>0.97512775930704876</v>
      </c>
      <c r="W91" s="43">
        <v>0.96062012317773393</v>
      </c>
      <c r="X91" s="43">
        <v>0.93348334399454624</v>
      </c>
      <c r="Y91" s="43">
        <v>0.88933533536620868</v>
      </c>
      <c r="Z91" s="43">
        <v>0.81662716204332608</v>
      </c>
      <c r="AA91" s="43">
        <v>0.7073567006213537</v>
      </c>
      <c r="AB91" s="43">
        <v>0.57107494140068782</v>
      </c>
      <c r="AC91" s="44"/>
    </row>
    <row r="92" spans="1:29">
      <c r="A92" s="42">
        <v>1989</v>
      </c>
      <c r="B92" s="44"/>
      <c r="C92" s="43">
        <v>0.99260455764075062</v>
      </c>
      <c r="D92" s="43">
        <v>0.99934693135624764</v>
      </c>
      <c r="E92" s="43">
        <v>0.99963269244903141</v>
      </c>
      <c r="F92" s="43">
        <v>0.99970866308101547</v>
      </c>
      <c r="G92" s="43">
        <v>0.99976233040819684</v>
      </c>
      <c r="H92" s="43"/>
      <c r="I92" s="43">
        <v>0.99981248478299134</v>
      </c>
      <c r="J92" s="43">
        <v>0.99980799572747692</v>
      </c>
      <c r="K92" s="43">
        <v>0.99951394941535976</v>
      </c>
      <c r="L92" s="43">
        <v>0.99951920971274943</v>
      </c>
      <c r="M92" s="43">
        <v>0.99945045994495674</v>
      </c>
      <c r="N92" s="43">
        <v>0.9992901582692193</v>
      </c>
      <c r="O92" s="43">
        <v>0.99906545778686506</v>
      </c>
      <c r="P92" s="43">
        <v>0.99853150105035526</v>
      </c>
      <c r="Q92" s="43">
        <v>0.9976354652854873</v>
      </c>
      <c r="R92" s="43">
        <v>0.99599516590671566</v>
      </c>
      <c r="S92" s="43">
        <v>0.99352674683715159</v>
      </c>
      <c r="T92" s="43">
        <v>0.98986880055079851</v>
      </c>
      <c r="U92" s="43">
        <v>0.98448554835187363</v>
      </c>
      <c r="V92" s="43">
        <v>0.97570396180237695</v>
      </c>
      <c r="W92" s="43">
        <v>0.9614797143245406</v>
      </c>
      <c r="X92" s="43">
        <v>0.93558238160050644</v>
      </c>
      <c r="Y92" s="43">
        <v>0.89336230914524362</v>
      </c>
      <c r="Z92" s="43">
        <v>0.82578556175595375</v>
      </c>
      <c r="AA92" s="43">
        <v>0.71631120904339318</v>
      </c>
      <c r="AB92" s="43">
        <v>0.57857103068298632</v>
      </c>
      <c r="AC92" s="44"/>
    </row>
    <row r="93" spans="1:29">
      <c r="A93" s="42">
        <v>1990</v>
      </c>
      <c r="B93" s="44"/>
      <c r="C93" s="43">
        <v>0.9931607026675342</v>
      </c>
      <c r="D93" s="43">
        <v>0.99940155844155842</v>
      </c>
      <c r="E93" s="43">
        <v>0.99965229437229441</v>
      </c>
      <c r="F93" s="43">
        <v>0.99972779220779218</v>
      </c>
      <c r="G93" s="43">
        <v>0.99977627705627703</v>
      </c>
      <c r="H93" s="43"/>
      <c r="I93" s="43">
        <v>0.99983036219581212</v>
      </c>
      <c r="J93" s="43">
        <v>0.99981281744846129</v>
      </c>
      <c r="K93" s="43">
        <v>0.99954225759768456</v>
      </c>
      <c r="L93" s="43">
        <v>0.99953607030430225</v>
      </c>
      <c r="M93" s="43">
        <v>0.99945636111752478</v>
      </c>
      <c r="N93" s="43">
        <v>0.99931477398015434</v>
      </c>
      <c r="O93" s="43">
        <v>0.99905539602775784</v>
      </c>
      <c r="P93" s="43">
        <v>0.9985928947368421</v>
      </c>
      <c r="Q93" s="43">
        <v>0.99761854811854811</v>
      </c>
      <c r="R93" s="43">
        <v>0.99608193108974363</v>
      </c>
      <c r="S93" s="43">
        <v>0.99369113279592702</v>
      </c>
      <c r="T93" s="43">
        <v>0.98991251763757304</v>
      </c>
      <c r="U93" s="43">
        <v>0.98473076923076919</v>
      </c>
      <c r="V93" s="43">
        <v>0.97610130819440888</v>
      </c>
      <c r="W93" s="43">
        <v>0.96221121328982495</v>
      </c>
      <c r="X93" s="43">
        <v>0.93712300299513518</v>
      </c>
      <c r="Y93" s="43">
        <v>0.89526751365304191</v>
      </c>
      <c r="Z93" s="43">
        <v>0.83258805279712433</v>
      </c>
      <c r="AA93" s="43">
        <v>0.72760109557583519</v>
      </c>
      <c r="AB93" s="43">
        <v>0.58628673365785156</v>
      </c>
      <c r="AC93" s="44"/>
    </row>
    <row r="94" spans="1:29">
      <c r="A94" s="42">
        <v>1991</v>
      </c>
      <c r="B94" s="44"/>
      <c r="C94" s="43">
        <v>0.99340767703507615</v>
      </c>
      <c r="D94" s="43">
        <v>0.99938131699846866</v>
      </c>
      <c r="E94" s="43">
        <v>0.99962021439509952</v>
      </c>
      <c r="F94" s="43">
        <v>0.99971005615109754</v>
      </c>
      <c r="G94" s="43">
        <v>0.99978424366173213</v>
      </c>
      <c r="H94" s="43"/>
      <c r="I94" s="43">
        <v>0.99983066554338673</v>
      </c>
      <c r="J94" s="43">
        <v>0.99982539682539684</v>
      </c>
      <c r="K94" s="43">
        <v>0.99953140458701839</v>
      </c>
      <c r="L94" s="43">
        <v>0.99953724101757147</v>
      </c>
      <c r="M94" s="43">
        <v>0.99947154568135921</v>
      </c>
      <c r="N94" s="43">
        <v>0.99930193421483993</v>
      </c>
      <c r="O94" s="43">
        <v>0.99903947675776683</v>
      </c>
      <c r="P94" s="43">
        <v>0.99859887218045118</v>
      </c>
      <c r="Q94" s="43">
        <v>0.99759643382954355</v>
      </c>
      <c r="R94" s="43">
        <v>0.99615298726738488</v>
      </c>
      <c r="S94" s="43">
        <v>0.99361833369029773</v>
      </c>
      <c r="T94" s="43">
        <v>0.99003721781574128</v>
      </c>
      <c r="U94" s="43">
        <v>0.98479637147974664</v>
      </c>
      <c r="V94" s="43">
        <v>0.97638113352971956</v>
      </c>
      <c r="W94" s="43">
        <v>0.9627992413189379</v>
      </c>
      <c r="X94" s="43">
        <v>0.93791130019570834</v>
      </c>
      <c r="Y94" s="43">
        <v>0.89658345904610104</v>
      </c>
      <c r="Z94" s="43">
        <v>0.83577081251126439</v>
      </c>
      <c r="AA94" s="43">
        <v>0.73242979075746917</v>
      </c>
      <c r="AB94" s="43">
        <v>0.58166933349880989</v>
      </c>
      <c r="AC94" s="44"/>
    </row>
    <row r="95" spans="1:29">
      <c r="A95" s="41">
        <v>1992</v>
      </c>
      <c r="B95" s="41"/>
      <c r="C95" s="43">
        <v>0.9937353720741281</v>
      </c>
      <c r="D95" s="43">
        <v>0.99944196837916832</v>
      </c>
      <c r="E95" s="43">
        <v>0.99964026052774724</v>
      </c>
      <c r="F95" s="43">
        <v>0.99977022227377521</v>
      </c>
      <c r="G95" s="43">
        <v>0.99979768841597705</v>
      </c>
      <c r="H95" s="43"/>
      <c r="I95" s="43">
        <v>0.99984376312700429</v>
      </c>
      <c r="J95" s="43">
        <v>0.99983051110964283</v>
      </c>
      <c r="K95" s="43">
        <v>0.99956047061278386</v>
      </c>
      <c r="L95" s="43">
        <v>0.99955569659166676</v>
      </c>
      <c r="M95" s="43">
        <v>0.99946824235994647</v>
      </c>
      <c r="N95" s="43">
        <v>0.99933239723931699</v>
      </c>
      <c r="O95" s="43">
        <v>0.99901535145490727</v>
      </c>
      <c r="P95" s="43">
        <v>0.9986231313200038</v>
      </c>
      <c r="Q95" s="43">
        <v>0.99771034519709412</v>
      </c>
      <c r="R95" s="43">
        <v>0.99628869314545521</v>
      </c>
      <c r="S95" s="43">
        <v>0.99377164757328507</v>
      </c>
      <c r="T95" s="43">
        <v>0.99030341819935175</v>
      </c>
      <c r="U95" s="43">
        <v>0.98522426086771719</v>
      </c>
      <c r="V95" s="43">
        <v>0.97593337982679418</v>
      </c>
      <c r="W95" s="43">
        <v>0.96354392351566953</v>
      </c>
      <c r="X95" s="43">
        <v>0.93835028914542473</v>
      </c>
      <c r="Y95" s="43">
        <v>0.89709362339321064</v>
      </c>
      <c r="Z95" s="43">
        <v>0.84180063222178547</v>
      </c>
      <c r="AA95" s="43">
        <v>0.74628447947859278</v>
      </c>
      <c r="AB95" s="43">
        <v>0.59424164271451363</v>
      </c>
      <c r="AC95" s="47"/>
    </row>
    <row r="96" spans="1:29">
      <c r="A96" s="41">
        <v>1993</v>
      </c>
      <c r="B96" s="41"/>
      <c r="C96" s="43">
        <v>0.99380304844986289</v>
      </c>
      <c r="D96" s="43">
        <v>0.99947734384168052</v>
      </c>
      <c r="E96" s="43">
        <v>0.99964827541547052</v>
      </c>
      <c r="F96" s="43">
        <v>0.99972059261976631</v>
      </c>
      <c r="G96" s="43">
        <v>0.99980079897362162</v>
      </c>
      <c r="H96" s="43"/>
      <c r="I96" s="43">
        <v>0.99983095319523563</v>
      </c>
      <c r="J96" s="43">
        <v>0.9998193709142259</v>
      </c>
      <c r="K96" s="43">
        <v>0.99955281202191337</v>
      </c>
      <c r="L96" s="43">
        <v>0.99955527421129775</v>
      </c>
      <c r="M96" s="43">
        <v>0.9994648746757302</v>
      </c>
      <c r="N96" s="43">
        <v>0.99928750588724957</v>
      </c>
      <c r="O96" s="43">
        <v>0.99900691884144477</v>
      </c>
      <c r="P96" s="43">
        <v>0.99855743234839145</v>
      </c>
      <c r="Q96" s="43">
        <v>0.99768039287238486</v>
      </c>
      <c r="R96" s="43">
        <v>0.99621639489314595</v>
      </c>
      <c r="S96" s="43">
        <v>0.99378394574988171</v>
      </c>
      <c r="T96" s="43">
        <v>0.98993636386673789</v>
      </c>
      <c r="U96" s="43">
        <v>0.98463579593621597</v>
      </c>
      <c r="V96" s="43">
        <v>0.97606553585108324</v>
      </c>
      <c r="W96" s="43">
        <v>0.96215775662147129</v>
      </c>
      <c r="X96" s="43">
        <v>0.93669746085656869</v>
      </c>
      <c r="Y96" s="43">
        <v>0.88983619367006683</v>
      </c>
      <c r="Z96" s="43">
        <v>0.82278462795565499</v>
      </c>
      <c r="AA96" s="43">
        <v>0.72392143773773832</v>
      </c>
      <c r="AB96" s="43">
        <v>0.62263337643821082</v>
      </c>
      <c r="AC96" s="47"/>
    </row>
    <row r="97" spans="1:29">
      <c r="A97" s="41">
        <v>1994</v>
      </c>
      <c r="B97" s="41"/>
      <c r="C97" s="43">
        <v>0.99395172968407552</v>
      </c>
      <c r="D97" s="43">
        <v>0.99950445523870834</v>
      </c>
      <c r="E97" s="43">
        <v>0.99966221783774578</v>
      </c>
      <c r="F97" s="43">
        <v>0.99975844647699263</v>
      </c>
      <c r="G97" s="43">
        <v>0.99977350265864351</v>
      </c>
      <c r="H97" s="43"/>
      <c r="I97" s="43">
        <v>0.99984775006672977</v>
      </c>
      <c r="J97" s="43">
        <v>0.99982360494353362</v>
      </c>
      <c r="K97" s="43">
        <v>0.99956811446631111</v>
      </c>
      <c r="L97" s="43">
        <v>0.9995461160262229</v>
      </c>
      <c r="M97" s="43">
        <v>0.99944907110993231</v>
      </c>
      <c r="N97" s="43">
        <v>0.99928234194019505</v>
      </c>
      <c r="O97" s="43">
        <v>0.99897887303393418</v>
      </c>
      <c r="P97" s="43">
        <v>0.99856759490273195</v>
      </c>
      <c r="Q97" s="43">
        <v>0.99768046254829934</v>
      </c>
      <c r="R97" s="43">
        <v>0.99620274757137772</v>
      </c>
      <c r="S97" s="43">
        <v>0.99395247944639253</v>
      </c>
      <c r="T97" s="43">
        <v>0.99005780316655156</v>
      </c>
      <c r="U97" s="43">
        <v>0.98476600619767873</v>
      </c>
      <c r="V97" s="43">
        <v>0.97617849612569241</v>
      </c>
      <c r="W97" s="43">
        <v>0.96256261623881734</v>
      </c>
      <c r="X97" s="43">
        <v>0.93680546898215555</v>
      </c>
      <c r="Y97" s="43">
        <v>0.89005023988505694</v>
      </c>
      <c r="Z97" s="43">
        <v>0.82634560949650315</v>
      </c>
      <c r="AA97" s="43">
        <v>0.73338387387736348</v>
      </c>
      <c r="AB97" s="43">
        <v>0.63761092579772172</v>
      </c>
      <c r="AC97" s="47"/>
    </row>
    <row r="98" spans="1:29">
      <c r="A98" s="41">
        <v>1995</v>
      </c>
      <c r="B98" s="41"/>
      <c r="C98" s="43">
        <v>0.99430754950914302</v>
      </c>
      <c r="D98" s="43">
        <v>0.99952302896426437</v>
      </c>
      <c r="E98" s="43">
        <v>0.9996921488882925</v>
      </c>
      <c r="F98" s="43">
        <v>0.99973971386692539</v>
      </c>
      <c r="G98" s="43">
        <v>0.99979124259377772</v>
      </c>
      <c r="H98" s="43"/>
      <c r="I98" s="43">
        <v>0.99984815535876004</v>
      </c>
      <c r="J98" s="43">
        <v>0.9998153476153111</v>
      </c>
      <c r="K98" s="43">
        <v>0.99955751145698701</v>
      </c>
      <c r="L98" s="43">
        <v>0.99955458308649281</v>
      </c>
      <c r="M98" s="43">
        <v>0.9994605600997496</v>
      </c>
      <c r="N98" s="43">
        <v>0.99926319171087874</v>
      </c>
      <c r="O98" s="43">
        <v>0.99894715893406261</v>
      </c>
      <c r="P98" s="43">
        <v>0.99851703061713137</v>
      </c>
      <c r="Q98" s="43">
        <v>0.99771793774670969</v>
      </c>
      <c r="R98" s="43">
        <v>0.99621420062575672</v>
      </c>
      <c r="S98" s="43">
        <v>0.9939078039661452</v>
      </c>
      <c r="T98" s="43">
        <v>0.99015322098396896</v>
      </c>
      <c r="U98" s="43">
        <v>0.98487499814945234</v>
      </c>
      <c r="V98" s="43">
        <v>0.97629499107406204</v>
      </c>
      <c r="W98" s="43">
        <v>0.96239371589547318</v>
      </c>
      <c r="X98" s="43">
        <v>0.93709463092403411</v>
      </c>
      <c r="Y98" s="43">
        <v>0.88804431743853141</v>
      </c>
      <c r="Z98" s="43">
        <v>0.82654123985768024</v>
      </c>
      <c r="AA98" s="43">
        <v>0.73592657753368584</v>
      </c>
      <c r="AB98" s="43">
        <v>0.63740255138199853</v>
      </c>
      <c r="AC98" s="41"/>
    </row>
    <row r="99" spans="1:29">
      <c r="A99" s="41">
        <v>1996</v>
      </c>
      <c r="B99" s="41"/>
      <c r="C99" s="43">
        <v>0.99439161013809096</v>
      </c>
      <c r="D99" s="43">
        <v>0.99956607487815918</v>
      </c>
      <c r="E99" s="43">
        <v>0.99972252862008637</v>
      </c>
      <c r="F99" s="43">
        <v>0.99975729611829245</v>
      </c>
      <c r="G99" s="43">
        <v>0.99980677294266251</v>
      </c>
      <c r="H99" s="43"/>
      <c r="I99" s="43">
        <v>0.99984884093579751</v>
      </c>
      <c r="J99" s="43">
        <v>0.99982216361519316</v>
      </c>
      <c r="K99" s="43">
        <v>0.99957152067631627</v>
      </c>
      <c r="L99" s="43">
        <v>0.9995721490929047</v>
      </c>
      <c r="M99" s="43">
        <v>0.99946605275477884</v>
      </c>
      <c r="N99" s="43">
        <v>0.99928727919669591</v>
      </c>
      <c r="O99" s="43">
        <v>0.99899891151832576</v>
      </c>
      <c r="P99" s="43">
        <v>0.99854801378299207</v>
      </c>
      <c r="Q99" s="43">
        <v>0.99775236520445942</v>
      </c>
      <c r="R99" s="43">
        <v>0.99623669312971275</v>
      </c>
      <c r="S99" s="43">
        <v>0.99403234383694672</v>
      </c>
      <c r="T99" s="43">
        <v>0.99014902786691694</v>
      </c>
      <c r="U99" s="43">
        <v>0.98504409756526312</v>
      </c>
      <c r="V99" s="43">
        <v>0.97628617509015458</v>
      </c>
      <c r="W99" s="43">
        <v>0.96261240915439394</v>
      </c>
      <c r="X99" s="43">
        <v>0.93701123518118989</v>
      </c>
      <c r="Y99" s="43">
        <v>0.88809789908911552</v>
      </c>
      <c r="Z99" s="43">
        <v>0.82505441017381398</v>
      </c>
      <c r="AA99" s="43">
        <v>0.74714129607586788</v>
      </c>
      <c r="AB99" s="43">
        <v>0.64454269135120201</v>
      </c>
      <c r="AC99" s="41"/>
    </row>
    <row r="100" spans="1:29">
      <c r="A100" s="41">
        <v>1997</v>
      </c>
      <c r="B100" s="41"/>
      <c r="C100" s="43">
        <v>0.99450942196831427</v>
      </c>
      <c r="D100" s="43">
        <v>0.9995557248354382</v>
      </c>
      <c r="E100" s="43">
        <v>0.99972477931205983</v>
      </c>
      <c r="F100" s="43">
        <v>0.99976535238644904</v>
      </c>
      <c r="G100" s="43">
        <v>0.99982824065175235</v>
      </c>
      <c r="H100" s="43"/>
      <c r="I100" s="43">
        <v>0.99985690343509426</v>
      </c>
      <c r="J100" s="43">
        <v>0.99982799294648894</v>
      </c>
      <c r="K100" s="43">
        <v>0.99957277777498366</v>
      </c>
      <c r="L100" s="43">
        <v>0.99954988586023596</v>
      </c>
      <c r="M100" s="43">
        <v>0.99949463159228857</v>
      </c>
      <c r="N100" s="43">
        <v>0.99931471330408139</v>
      </c>
      <c r="O100" s="43">
        <v>0.99902100713379982</v>
      </c>
      <c r="P100" s="43">
        <v>0.99854675429613093</v>
      </c>
      <c r="Q100" s="43">
        <v>0.99779045318552995</v>
      </c>
      <c r="R100" s="43">
        <v>0.99638790387304088</v>
      </c>
      <c r="S100" s="43">
        <v>0.99404870181930671</v>
      </c>
      <c r="T100" s="43">
        <v>0.99035947676429059</v>
      </c>
      <c r="U100" s="43">
        <v>0.98523149637049856</v>
      </c>
      <c r="V100" s="43">
        <v>0.97654500217341045</v>
      </c>
      <c r="W100" s="43">
        <v>0.96291802073723587</v>
      </c>
      <c r="X100" s="43">
        <v>0.93734527191368666</v>
      </c>
      <c r="Y100" s="43">
        <v>0.88828175910957352</v>
      </c>
      <c r="Z100" s="43">
        <v>0.8228981088473547</v>
      </c>
      <c r="AA100" s="43">
        <v>0.74857584424518575</v>
      </c>
      <c r="AB100" s="43">
        <v>0.65759410371150295</v>
      </c>
      <c r="AC100" s="41"/>
    </row>
    <row r="101" spans="1:29">
      <c r="A101" s="56">
        <v>1998</v>
      </c>
      <c r="C101" s="96">
        <v>0.99429136369434878</v>
      </c>
      <c r="D101" s="96">
        <v>0.99972371001778293</v>
      </c>
      <c r="E101" s="96">
        <v>0.99972371001778293</v>
      </c>
      <c r="F101" s="96">
        <v>0.99972371001778293</v>
      </c>
      <c r="G101" s="96">
        <v>0.99972371001778293</v>
      </c>
      <c r="H101" s="96"/>
      <c r="I101" s="96">
        <v>0.99986624106066968</v>
      </c>
      <c r="J101" s="96">
        <v>0.99983716193659611</v>
      </c>
      <c r="K101" s="96">
        <v>0.99959072706729968</v>
      </c>
      <c r="L101" s="96">
        <v>0.99958998762086271</v>
      </c>
      <c r="M101" s="96">
        <v>0.99953531004859442</v>
      </c>
      <c r="N101" s="96">
        <v>0.99933631997343364</v>
      </c>
      <c r="O101" s="96">
        <v>0.99900193610676202</v>
      </c>
      <c r="P101" s="96">
        <v>0.99854291905358505</v>
      </c>
      <c r="Q101" s="96">
        <v>0.99785874187282497</v>
      </c>
      <c r="R101" s="96">
        <v>0.99653699307154375</v>
      </c>
      <c r="S101" s="96">
        <v>0.99432034482074261</v>
      </c>
      <c r="T101" s="96">
        <v>0.99067737065608652</v>
      </c>
      <c r="U101" s="96">
        <v>0.98528605954020321</v>
      </c>
      <c r="V101" s="96">
        <v>0.97671011542023667</v>
      </c>
      <c r="W101" s="96">
        <v>0.96349096093831255</v>
      </c>
      <c r="X101" s="96">
        <v>0.93781075084784515</v>
      </c>
      <c r="Y101" s="96">
        <v>0.8899660085037272</v>
      </c>
      <c r="Z101" s="97">
        <v>0.82000538722737359</v>
      </c>
      <c r="AA101" s="97">
        <v>0.73754166822727441</v>
      </c>
      <c r="AB101" s="97">
        <v>0.63545389563974264</v>
      </c>
    </row>
    <row r="102" spans="1:29">
      <c r="A102" s="56">
        <v>1999</v>
      </c>
      <c r="C102" s="96">
        <v>0.99457677481418394</v>
      </c>
      <c r="D102" s="96">
        <v>0.99972476171150915</v>
      </c>
      <c r="E102" s="96">
        <v>0.99972476171150915</v>
      </c>
      <c r="F102" s="96">
        <v>0.99972476171150915</v>
      </c>
      <c r="G102" s="96">
        <v>0.99972476171150915</v>
      </c>
      <c r="H102" s="96"/>
      <c r="I102" s="96">
        <v>0.99986182534878187</v>
      </c>
      <c r="J102" s="96">
        <v>0.99984379395320555</v>
      </c>
      <c r="K102" s="96">
        <v>0.99958748816668608</v>
      </c>
      <c r="L102" s="96">
        <v>0.99957286707954773</v>
      </c>
      <c r="M102" s="96">
        <v>0.99952917330328461</v>
      </c>
      <c r="N102" s="96">
        <v>0.99934751290808344</v>
      </c>
      <c r="O102" s="96">
        <v>0.99900289751578208</v>
      </c>
      <c r="P102" s="96">
        <v>0.99852309194844779</v>
      </c>
      <c r="Q102" s="96">
        <v>0.99779653629051202</v>
      </c>
      <c r="R102" s="96">
        <v>0.99655781711823332</v>
      </c>
      <c r="S102" s="96">
        <v>0.99429752295937879</v>
      </c>
      <c r="T102" s="96">
        <v>0.99072371959176087</v>
      </c>
      <c r="U102" s="96">
        <v>0.9851402958897284</v>
      </c>
      <c r="V102" s="96">
        <v>0.97689032428097022</v>
      </c>
      <c r="W102" s="96">
        <v>0.9628546657446303</v>
      </c>
      <c r="X102" s="96">
        <v>0.93712267687329831</v>
      </c>
      <c r="Y102" s="96">
        <v>0.88876364728660273</v>
      </c>
      <c r="Z102" s="97">
        <v>0.81167184973923501</v>
      </c>
      <c r="AA102" s="97">
        <v>0.72239651011694828</v>
      </c>
      <c r="AB102" s="97">
        <v>0.62844100537200442</v>
      </c>
    </row>
    <row r="103" spans="1:29">
      <c r="A103" s="56">
        <v>2000</v>
      </c>
      <c r="C103" s="96">
        <v>0.99456220902494474</v>
      </c>
      <c r="D103" s="96">
        <v>0.9997440388978418</v>
      </c>
      <c r="E103" s="96">
        <v>0.9997440388978418</v>
      </c>
      <c r="F103" s="96">
        <v>0.9997440388978418</v>
      </c>
      <c r="G103" s="96">
        <v>0.9997440388978418</v>
      </c>
      <c r="H103" s="96"/>
      <c r="I103" s="96">
        <v>0.99986751309925415</v>
      </c>
      <c r="J103" s="96">
        <v>0.99984696873762602</v>
      </c>
      <c r="K103" s="96">
        <v>0.99960470512218802</v>
      </c>
      <c r="L103" s="96">
        <v>0.99956870359969563</v>
      </c>
      <c r="M103" s="96">
        <v>0.99952813599888601</v>
      </c>
      <c r="N103" s="96">
        <v>0.99936620570212009</v>
      </c>
      <c r="O103" s="96">
        <v>0.99900009690594416</v>
      </c>
      <c r="P103" s="96">
        <v>0.99847804881006608</v>
      </c>
      <c r="Q103" s="96">
        <v>0.9978015556855373</v>
      </c>
      <c r="R103" s="96">
        <v>0.99653417679819445</v>
      </c>
      <c r="S103" s="96">
        <v>0.99430785783934639</v>
      </c>
      <c r="T103" s="96">
        <v>0.99075333247606934</v>
      </c>
      <c r="U103" s="96">
        <v>0.98533753330132079</v>
      </c>
      <c r="V103" s="96">
        <v>0.97707657758503297</v>
      </c>
      <c r="W103" s="96">
        <v>0.96294965012760869</v>
      </c>
      <c r="X103" s="96">
        <v>0.93750807008780612</v>
      </c>
      <c r="Y103" s="96">
        <v>0.89093576907272576</v>
      </c>
      <c r="Z103" s="97">
        <v>0.81085121781157754</v>
      </c>
      <c r="AA103" s="97">
        <v>0.72355685823334981</v>
      </c>
      <c r="AB103" s="97">
        <v>0.61669930069930068</v>
      </c>
    </row>
    <row r="104" spans="1:29">
      <c r="A104" s="56">
        <v>2001</v>
      </c>
      <c r="C104" s="96">
        <v>0.99486775452501253</v>
      </c>
      <c r="D104" s="96">
        <v>0.9997291437694904</v>
      </c>
      <c r="E104" s="96">
        <v>0.9997291437694904</v>
      </c>
      <c r="F104" s="96">
        <v>0.9997291437694904</v>
      </c>
      <c r="G104" s="96">
        <v>0.9997291437694904</v>
      </c>
      <c r="H104" s="96"/>
      <c r="I104" s="96">
        <v>0.99986561332990143</v>
      </c>
      <c r="J104" s="96">
        <v>0.99985535197685627</v>
      </c>
      <c r="K104" s="96">
        <v>0.99961326738615319</v>
      </c>
      <c r="L104" s="96">
        <v>0.99956605331916237</v>
      </c>
      <c r="M104" s="96">
        <v>0.99949806212287473</v>
      </c>
      <c r="N104" s="96">
        <v>0.99933100929390228</v>
      </c>
      <c r="O104" s="96">
        <v>0.99894844548719897</v>
      </c>
      <c r="P104" s="96">
        <v>0.99844221046932558</v>
      </c>
      <c r="Q104" s="96">
        <v>0.99769295075887432</v>
      </c>
      <c r="R104" s="96">
        <v>0.99654126171601987</v>
      </c>
      <c r="S104" s="96">
        <v>0.9942971893348892</v>
      </c>
      <c r="T104" s="96">
        <v>0.99091415179694353</v>
      </c>
      <c r="U104" s="96">
        <v>0.98570494435268707</v>
      </c>
      <c r="V104" s="96">
        <v>0.97734910307823175</v>
      </c>
      <c r="W104" s="96">
        <v>0.96334197240721775</v>
      </c>
      <c r="X104" s="96">
        <v>0.93824528049381151</v>
      </c>
      <c r="Y104" s="96">
        <v>0.89178481785496233</v>
      </c>
      <c r="Z104" s="97">
        <v>0.81917233006040391</v>
      </c>
      <c r="AA104" s="97">
        <v>0.72107376224612785</v>
      </c>
      <c r="AB104" s="97">
        <v>0.62848196051735883</v>
      </c>
    </row>
    <row r="105" spans="1:29">
      <c r="A105" s="56">
        <v>2002</v>
      </c>
      <c r="C105" s="96">
        <v>0.99476791179290003</v>
      </c>
      <c r="D105" s="96">
        <v>0.99975478852457711</v>
      </c>
      <c r="E105" s="96">
        <v>0.99975478852457711</v>
      </c>
      <c r="F105" s="96">
        <v>0.99975478852457711</v>
      </c>
      <c r="G105" s="96">
        <v>0.99975478852457711</v>
      </c>
      <c r="H105" s="96"/>
      <c r="I105" s="96">
        <v>0.99987326032580703</v>
      </c>
      <c r="J105" s="96">
        <v>0.99984993956246981</v>
      </c>
      <c r="K105" s="96">
        <v>0.99959276617541915</v>
      </c>
      <c r="L105" s="96">
        <v>0.99955434097120033</v>
      </c>
      <c r="M105" s="96">
        <v>0.99951177086888432</v>
      </c>
      <c r="N105" s="96">
        <v>0.99934430921464523</v>
      </c>
      <c r="O105" s="96">
        <v>0.99895425846065233</v>
      </c>
      <c r="P105" s="96">
        <v>0.99838727787012138</v>
      </c>
      <c r="Q105" s="96">
        <v>0.99764202648096845</v>
      </c>
      <c r="R105" s="96">
        <v>0.99653366379535424</v>
      </c>
      <c r="S105" s="96">
        <v>0.99450532286421989</v>
      </c>
      <c r="T105" s="96">
        <v>0.99105720581561119</v>
      </c>
      <c r="U105" s="96">
        <v>0.98588015911119709</v>
      </c>
      <c r="V105" s="96">
        <v>0.97751774939521197</v>
      </c>
      <c r="W105" s="96">
        <v>0.96364519797374137</v>
      </c>
      <c r="X105" s="96">
        <v>0.93838975555787218</v>
      </c>
      <c r="Y105" s="96">
        <v>0.89265294103212189</v>
      </c>
      <c r="Z105" s="97">
        <v>0.82095274282568775</v>
      </c>
      <c r="AA105" s="97">
        <v>0.73090461180516053</v>
      </c>
      <c r="AB105" s="97">
        <v>0.63452996812457541</v>
      </c>
    </row>
    <row r="106" spans="1:29">
      <c r="A106" s="56">
        <v>2003</v>
      </c>
      <c r="C106" s="96">
        <v>0.994822521379922</v>
      </c>
      <c r="D106" s="96">
        <v>0.99974458787046461</v>
      </c>
      <c r="E106" s="96">
        <v>0.99974458787046461</v>
      </c>
      <c r="F106" s="96">
        <v>0.99974458787046461</v>
      </c>
      <c r="G106" s="96">
        <v>0.99974458787046461</v>
      </c>
      <c r="H106" s="96"/>
      <c r="I106" s="96">
        <v>0.99987748045238067</v>
      </c>
      <c r="J106" s="96">
        <v>0.99985829397958281</v>
      </c>
      <c r="K106" s="96">
        <v>0.99960065450570668</v>
      </c>
      <c r="L106" s="96">
        <v>0.99952851168466617</v>
      </c>
      <c r="M106" s="96">
        <v>0.9994939636005914</v>
      </c>
      <c r="N106" s="96">
        <v>0.99934445342869194</v>
      </c>
      <c r="O106" s="96">
        <v>0.99897319726190659</v>
      </c>
      <c r="P106" s="96">
        <v>0.99839110036917667</v>
      </c>
      <c r="Q106" s="96">
        <v>0.99763725055826313</v>
      </c>
      <c r="R106" s="96">
        <v>0.99654516901605639</v>
      </c>
      <c r="S106" s="96">
        <v>0.99452563203607858</v>
      </c>
      <c r="T106" s="96">
        <v>0.99113906139920938</v>
      </c>
      <c r="U106" s="96">
        <v>0.98617455613244098</v>
      </c>
      <c r="V106" s="96">
        <v>0.9778883808657195</v>
      </c>
      <c r="W106" s="96">
        <v>0.96412975031271564</v>
      </c>
      <c r="X106" s="96">
        <v>0.93950584528646053</v>
      </c>
      <c r="Y106" s="96">
        <v>0.89349326536277163</v>
      </c>
      <c r="Z106" s="97">
        <v>0.82515768130249889</v>
      </c>
      <c r="AA106" s="97">
        <v>0.73868877129957766</v>
      </c>
      <c r="AB106" s="97">
        <v>0.6506083323092049</v>
      </c>
    </row>
    <row r="107" spans="1:29">
      <c r="A107" s="56">
        <v>2004</v>
      </c>
      <c r="C107" s="96">
        <v>0.9948668943035156</v>
      </c>
      <c r="D107" s="96">
        <v>0.99975534569653079</v>
      </c>
      <c r="E107" s="96">
        <v>0.99975534569653079</v>
      </c>
      <c r="F107" s="96">
        <v>0.99975534569653079</v>
      </c>
      <c r="G107" s="96">
        <v>0.99975534569653079</v>
      </c>
      <c r="H107" s="96"/>
      <c r="I107" s="96">
        <v>0.99988233658011672</v>
      </c>
      <c r="J107" s="96">
        <v>0.99985673879951886</v>
      </c>
      <c r="K107" s="96">
        <v>0.99959304220328959</v>
      </c>
      <c r="L107" s="96">
        <v>0.99955159213173483</v>
      </c>
      <c r="M107" s="96">
        <v>0.99950588487333669</v>
      </c>
      <c r="N107" s="96">
        <v>0.99935284628732279</v>
      </c>
      <c r="O107" s="96">
        <v>0.99900614353262784</v>
      </c>
      <c r="P107" s="96">
        <v>0.99842873308564295</v>
      </c>
      <c r="Q107" s="96">
        <v>0.99761490572102507</v>
      </c>
      <c r="R107" s="96">
        <v>0.99661199686555746</v>
      </c>
      <c r="S107" s="96">
        <v>0.9947108367927967</v>
      </c>
      <c r="T107" s="96">
        <v>0.99142728651534084</v>
      </c>
      <c r="U107" s="96">
        <v>0.98659105248912615</v>
      </c>
      <c r="V107" s="96">
        <v>0.97846317808593586</v>
      </c>
      <c r="W107" s="96">
        <v>0.96546026442046395</v>
      </c>
      <c r="X107" s="96">
        <v>0.9417904269669487</v>
      </c>
      <c r="Y107" s="96">
        <v>0.89902338514689839</v>
      </c>
      <c r="Z107" s="97">
        <v>0.83516537504013122</v>
      </c>
      <c r="AA107" s="97">
        <v>0.75825385179750548</v>
      </c>
      <c r="AB107" s="97">
        <v>0.66961229394770705</v>
      </c>
    </row>
    <row r="108" spans="1:29">
      <c r="A108" s="56">
        <v>2005</v>
      </c>
      <c r="C108" s="96">
        <v>0.99478599433674586</v>
      </c>
      <c r="D108" s="96">
        <v>0.99977059886530917</v>
      </c>
      <c r="E108" s="96">
        <v>0.99977059886530917</v>
      </c>
      <c r="F108" s="96">
        <v>0.99977059886530917</v>
      </c>
      <c r="G108" s="96">
        <v>0.99977059886530917</v>
      </c>
      <c r="H108" s="96"/>
      <c r="I108" s="96">
        <v>0.99987589779974495</v>
      </c>
      <c r="J108" s="96">
        <v>0.99986520020442726</v>
      </c>
      <c r="K108" s="96">
        <v>0.99962460582670498</v>
      </c>
      <c r="L108" s="96">
        <v>0.99953556671621879</v>
      </c>
      <c r="M108" s="96">
        <v>0.99950124536960216</v>
      </c>
      <c r="N108" s="96">
        <v>0.99932811325338644</v>
      </c>
      <c r="O108" s="96">
        <v>0.99900478718888808</v>
      </c>
      <c r="P108" s="96">
        <v>0.99840868890383783</v>
      </c>
      <c r="Q108" s="96">
        <v>0.99759499582458544</v>
      </c>
      <c r="R108" s="96">
        <v>0.99651645419507862</v>
      </c>
      <c r="S108" s="96">
        <v>0.99476625152147746</v>
      </c>
      <c r="T108" s="96">
        <v>0.99150333593276141</v>
      </c>
      <c r="U108" s="96">
        <v>0.9867411151948775</v>
      </c>
      <c r="V108" s="96">
        <v>0.97867520348097725</v>
      </c>
      <c r="W108" s="96">
        <v>0.96564349102608682</v>
      </c>
      <c r="X108" s="96">
        <v>0.94161411838619058</v>
      </c>
      <c r="Y108" s="96">
        <v>0.89883603875676354</v>
      </c>
      <c r="Z108" s="97">
        <v>0.83404022633778818</v>
      </c>
      <c r="AA108" s="97">
        <v>0.7605312441817591</v>
      </c>
      <c r="AB108" s="97">
        <v>0.69927658142664872</v>
      </c>
    </row>
    <row r="109" spans="1:29">
      <c r="A109" s="56">
        <v>2006</v>
      </c>
      <c r="C109" s="96">
        <v>0.99485830016347776</v>
      </c>
      <c r="D109" s="96">
        <v>0.99976453872048854</v>
      </c>
      <c r="E109" s="96">
        <v>0.99976453872048854</v>
      </c>
      <c r="F109" s="96">
        <v>0.99976453872048854</v>
      </c>
      <c r="G109" s="96">
        <v>0.99976453872048854</v>
      </c>
      <c r="H109" s="96"/>
      <c r="I109" s="96">
        <v>0.99988543682269548</v>
      </c>
      <c r="J109" s="96">
        <v>0.99987325002270289</v>
      </c>
      <c r="K109" s="96">
        <v>0.99962663496400073</v>
      </c>
      <c r="L109" s="96">
        <v>0.99952773053754507</v>
      </c>
      <c r="M109" s="96">
        <v>0.99947175068781802</v>
      </c>
      <c r="N109" s="96">
        <v>0.99933387817172581</v>
      </c>
      <c r="O109" s="96">
        <v>0.9990132909670415</v>
      </c>
      <c r="P109" s="96">
        <v>0.9984191121269248</v>
      </c>
      <c r="Q109" s="96">
        <v>0.99759853722957459</v>
      </c>
      <c r="R109" s="96">
        <v>0.99650258920691237</v>
      </c>
      <c r="S109" s="96">
        <v>0.9948059765050794</v>
      </c>
      <c r="T109" s="96">
        <v>0.99162501160726202</v>
      </c>
      <c r="U109" s="96">
        <v>0.98715256744172575</v>
      </c>
      <c r="V109" s="96">
        <v>0.97926436960769736</v>
      </c>
      <c r="W109" s="96">
        <v>0.96646367130086663</v>
      </c>
      <c r="X109" s="96">
        <v>0.94356751949761319</v>
      </c>
      <c r="Y109" s="96">
        <v>0.9028357351217362</v>
      </c>
      <c r="Z109" s="97">
        <v>0.83918717098072915</v>
      </c>
      <c r="AA109" s="97">
        <v>0.77438918551125124</v>
      </c>
      <c r="AB109" s="97">
        <v>0.71746050694361552</v>
      </c>
    </row>
  </sheetData>
  <phoneticPr fontId="0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AD68"/>
  <sheetViews>
    <sheetView workbookViewId="0"/>
  </sheetViews>
  <sheetFormatPr defaultColWidth="10.7109375" defaultRowHeight="12.75"/>
  <cols>
    <col min="1" max="1" width="21.42578125" style="19" customWidth="1"/>
    <col min="2" max="16384" width="10.710937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f>SUM(H12:AC12)</f>
        <v>166.87755151360383</v>
      </c>
      <c r="C12" s="21">
        <f>'Raw Data (EAF)'!C12/'1 minus TOT (EAF)'!C53</f>
        <v>0</v>
      </c>
      <c r="D12" s="21">
        <f>'Raw Data (EAF)'!D12/'1 minus TOT (EAF)'!D53</f>
        <v>0</v>
      </c>
      <c r="E12" s="21">
        <f>'Raw Data (EAF)'!E12/'1 minus TOT (EAF)'!E53</f>
        <v>0</v>
      </c>
      <c r="F12" s="21">
        <f>'Raw Data (EAF)'!F12/'1 minus TOT (EAF)'!F53</f>
        <v>0</v>
      </c>
      <c r="G12" s="21">
        <f>'Raw Data (EAF)'!G12/'1 minus TOT (EAF)'!G53</f>
        <v>0</v>
      </c>
      <c r="H12" s="21">
        <f>SUM(C12:G12)</f>
        <v>0</v>
      </c>
      <c r="I12" s="21">
        <f>'Raw Data (EAF)'!I12/'1 minus TOT (EAF)'!I53</f>
        <v>1.0004659894830203</v>
      </c>
      <c r="J12" s="21">
        <f>'Raw Data (EAF)'!J12/'1 minus TOT (EAF)'!J53</f>
        <v>0</v>
      </c>
      <c r="K12" s="21">
        <f>'Raw Data (EAF)'!K12/'1 minus TOT (EAF)'!K53</f>
        <v>0</v>
      </c>
      <c r="L12" s="21">
        <f>'Raw Data (EAF)'!L12/'1 minus TOT (EAF)'!L53</f>
        <v>2.0015756402659219</v>
      </c>
      <c r="M12" s="21">
        <f>'Raw Data (EAF)'!M12/'1 minus TOT (EAF)'!M53</f>
        <v>4.0039065807942862</v>
      </c>
      <c r="N12" s="21">
        <f>'Raw Data (EAF)'!N12/'1 minus TOT (EAF)'!N53</f>
        <v>6.0077483430508742</v>
      </c>
      <c r="O12" s="21">
        <f>'Raw Data (EAF)'!O12/'1 minus TOT (EAF)'!O53</f>
        <v>2.0038221078280407</v>
      </c>
      <c r="P12" s="21">
        <f>'Raw Data (EAF)'!P12/'1 minus TOT (EAF)'!P53</f>
        <v>4.0116762089361879</v>
      </c>
      <c r="Q12" s="21">
        <f>'Raw Data (EAF)'!Q12/'1 minus TOT (EAF)'!Q53</f>
        <v>10.04229104353354</v>
      </c>
      <c r="R12" s="21">
        <f>'Raw Data (EAF)'!R12/'1 minus TOT (EAF)'!R53</f>
        <v>16.099825494121689</v>
      </c>
      <c r="S12" s="21">
        <f>'Raw Data (EAF)'!S12/'1 minus TOT (EAF)'!S53</f>
        <v>15.145037023023386</v>
      </c>
      <c r="T12" s="21">
        <f>'Raw Data (EAF)'!T12/'1 minus TOT (EAF)'!T53</f>
        <v>18.274251424439296</v>
      </c>
      <c r="U12" s="21">
        <f>'Raw Data (EAF)'!U12/'1 minus TOT (EAF)'!U53</f>
        <v>23.54783122947978</v>
      </c>
      <c r="V12" s="21">
        <f>'Raw Data (EAF)'!V12/'1 minus TOT (EAF)'!V53</f>
        <v>14.557343639921502</v>
      </c>
      <c r="W12" s="21">
        <f>'Raw Data (EAF)'!W12/'1 minus TOT (EAF)'!W53</f>
        <v>23.540930245468591</v>
      </c>
      <c r="X12" s="21">
        <f>'Raw Data (EAF)'!X12/'1 minus TOT (EAF)'!X53</f>
        <v>16.901290868018712</v>
      </c>
      <c r="Y12" s="21">
        <f>'Raw Data (EAF)'!Y12/'1 minus TOT (EAF)'!Y53</f>
        <v>9.7395556752389929</v>
      </c>
      <c r="Z12" s="21">
        <f>'Raw Data (EAF)'!Z12/'1 minus TOT (EAF)'!Z53</f>
        <v>0</v>
      </c>
      <c r="AA12" s="21">
        <f>'Raw Data (EAF)'!AA12/'1 minus TOT (EAF)'!AA53</f>
        <v>0</v>
      </c>
      <c r="AB12" s="21">
        <f>'Raw Data (EAF)'!AB12/'1 minus TOT (EAF)'!AB53</f>
        <v>0</v>
      </c>
      <c r="AC12" s="21"/>
    </row>
    <row r="13" spans="1:30" s="22" customFormat="1">
      <c r="A13" s="20">
        <v>1951</v>
      </c>
      <c r="B13" s="21">
        <f t="shared" ref="B13:B39" si="0">SUM(H13:AC13)</f>
        <v>170.19511858746833</v>
      </c>
      <c r="C13" s="21">
        <f>'Raw Data (EAF)'!C13/'1 minus TOT (EAF)'!C54</f>
        <v>0</v>
      </c>
      <c r="D13" s="21">
        <f>'Raw Data (EAF)'!D13/'1 minus TOT (EAF)'!D54</f>
        <v>0</v>
      </c>
      <c r="E13" s="21">
        <f>'Raw Data (EAF)'!E13/'1 minus TOT (EAF)'!E54</f>
        <v>0</v>
      </c>
      <c r="F13" s="21">
        <f>'Raw Data (EAF)'!F13/'1 minus TOT (EAF)'!F54</f>
        <v>0</v>
      </c>
      <c r="G13" s="21">
        <f>'Raw Data (EAF)'!G13/'1 minus TOT (EAF)'!G54</f>
        <v>0</v>
      </c>
      <c r="H13" s="21">
        <f t="shared" ref="H13:H39" si="1">SUM(C13:G13)</f>
        <v>0</v>
      </c>
      <c r="I13" s="21">
        <f>'Raw Data (EAF)'!I13/'1 minus TOT (EAF)'!I54</f>
        <v>0</v>
      </c>
      <c r="J13" s="21">
        <f>'Raw Data (EAF)'!J13/'1 minus TOT (EAF)'!J54</f>
        <v>0</v>
      </c>
      <c r="K13" s="21">
        <f>'Raw Data (EAF)'!K13/'1 minus TOT (EAF)'!K54</f>
        <v>1.0005801186457344</v>
      </c>
      <c r="L13" s="21">
        <f>'Raw Data (EAF)'!L13/'1 minus TOT (EAF)'!L54</f>
        <v>2.0014846639091597</v>
      </c>
      <c r="M13" s="21">
        <f>'Raw Data (EAF)'!M13/'1 minus TOT (EAF)'!M54</f>
        <v>3.0028421855190537</v>
      </c>
      <c r="N13" s="21">
        <f>'Raw Data (EAF)'!N13/'1 minus TOT (EAF)'!N54</f>
        <v>0</v>
      </c>
      <c r="O13" s="21">
        <f>'Raw Data (EAF)'!O13/'1 minus TOT (EAF)'!O54</f>
        <v>2.003720394191745</v>
      </c>
      <c r="P13" s="21">
        <f>'Raw Data (EAF)'!P13/'1 minus TOT (EAF)'!P54</f>
        <v>5.014235346714667</v>
      </c>
      <c r="Q13" s="21">
        <f>'Raw Data (EAF)'!Q13/'1 minus TOT (EAF)'!Q54</f>
        <v>12.049417195720881</v>
      </c>
      <c r="R13" s="21">
        <f>'Raw Data (EAF)'!R13/'1 minus TOT (EAF)'!R54</f>
        <v>14.08792653130838</v>
      </c>
      <c r="S13" s="21">
        <f>'Raw Data (EAF)'!S13/'1 minus TOT (EAF)'!S54</f>
        <v>9.0863941809033939</v>
      </c>
      <c r="T13" s="21">
        <f>'Raw Data (EAF)'!T13/'1 minus TOT (EAF)'!T54</f>
        <v>29.437813954616779</v>
      </c>
      <c r="U13" s="21">
        <f>'Raw Data (EAF)'!U13/'1 minus TOT (EAF)'!U54</f>
        <v>25.589381839750107</v>
      </c>
      <c r="V13" s="21">
        <f>'Raw Data (EAF)'!V13/'1 minus TOT (EAF)'!V54</f>
        <v>19.739374074053973</v>
      </c>
      <c r="W13" s="21">
        <f>'Raw Data (EAF)'!W13/'1 minus TOT (EAF)'!W54</f>
        <v>18.178860588381774</v>
      </c>
      <c r="X13" s="21">
        <f>'Raw Data (EAF)'!X13/'1 minus TOT (EAF)'!X54</f>
        <v>16.891795379489729</v>
      </c>
      <c r="Y13" s="21">
        <f>'Raw Data (EAF)'!Y13/'1 minus TOT (EAF)'!Y54</f>
        <v>12.11129213426296</v>
      </c>
      <c r="Z13" s="21">
        <f>'Raw Data (EAF)'!Z13/'1 minus TOT (EAF)'!Z54</f>
        <v>0</v>
      </c>
      <c r="AA13" s="21">
        <f>'Raw Data (EAF)'!AA13/'1 minus TOT (EAF)'!AA54</f>
        <v>0</v>
      </c>
      <c r="AB13" s="21">
        <f>'Raw Data (EAF)'!AB13/'1 minus TOT (EAF)'!AB54</f>
        <v>0</v>
      </c>
      <c r="AC13" s="21"/>
    </row>
    <row r="14" spans="1:30" s="23" customFormat="1">
      <c r="A14" s="20">
        <v>1952</v>
      </c>
      <c r="B14" s="21">
        <f t="shared" si="0"/>
        <v>188.16436499485468</v>
      </c>
      <c r="C14" s="21">
        <f>'Raw Data (EAF)'!C14/'1 minus TOT (EAF)'!C55</f>
        <v>0</v>
      </c>
      <c r="D14" s="21">
        <f>'Raw Data (EAF)'!D14/'1 minus TOT (EAF)'!D55</f>
        <v>0</v>
      </c>
      <c r="E14" s="21">
        <f>'Raw Data (EAF)'!E14/'1 minus TOT (EAF)'!E55</f>
        <v>0</v>
      </c>
      <c r="F14" s="21">
        <f>'Raw Data (EAF)'!F14/'1 minus TOT (EAF)'!F55</f>
        <v>0</v>
      </c>
      <c r="G14" s="21">
        <f>'Raw Data (EAF)'!G14/'1 minus TOT (EAF)'!G55</f>
        <v>0</v>
      </c>
      <c r="H14" s="21">
        <f t="shared" si="1"/>
        <v>0</v>
      </c>
      <c r="I14" s="21">
        <f>'Raw Data (EAF)'!I14/'1 minus TOT (EAF)'!I55</f>
        <v>0</v>
      </c>
      <c r="J14" s="21">
        <f>'Raw Data (EAF)'!J14/'1 minus TOT (EAF)'!J55</f>
        <v>0</v>
      </c>
      <c r="K14" s="21">
        <f>'Raw Data (EAF)'!K14/'1 minus TOT (EAF)'!K55</f>
        <v>1.0005968435121528</v>
      </c>
      <c r="L14" s="21">
        <f>'Raw Data (EAF)'!L14/'1 minus TOT (EAF)'!L55</f>
        <v>0</v>
      </c>
      <c r="M14" s="21">
        <f>'Raw Data (EAF)'!M14/'1 minus TOT (EAF)'!M55</f>
        <v>2.0018635906236391</v>
      </c>
      <c r="N14" s="21">
        <f>'Raw Data (EAF)'!N14/'1 minus TOT (EAF)'!N55</f>
        <v>1.0012208028431746</v>
      </c>
      <c r="O14" s="21">
        <f>'Raw Data (EAF)'!O14/'1 minus TOT (EAF)'!O55</f>
        <v>8.0145165578759965</v>
      </c>
      <c r="P14" s="21">
        <f>'Raw Data (EAF)'!P14/'1 minus TOT (EAF)'!P55</f>
        <v>9.0248786929705176</v>
      </c>
      <c r="Q14" s="21">
        <f>'Raw Data (EAF)'!Q14/'1 minus TOT (EAF)'!Q55</f>
        <v>7.0285735580292172</v>
      </c>
      <c r="R14" s="21">
        <f>'Raw Data (EAF)'!R14/'1 minus TOT (EAF)'!R55</f>
        <v>22.132419293674385</v>
      </c>
      <c r="S14" s="21">
        <f>'Raw Data (EAF)'!S14/'1 minus TOT (EAF)'!S55</f>
        <v>22.20606500940891</v>
      </c>
      <c r="T14" s="21">
        <f>'Raw Data (EAF)'!T14/'1 minus TOT (EAF)'!T55</f>
        <v>17.251382654271808</v>
      </c>
      <c r="U14" s="21">
        <f>'Raw Data (EAF)'!U14/'1 minus TOT (EAF)'!U55</f>
        <v>19.442907401139202</v>
      </c>
      <c r="V14" s="21">
        <f>'Raw Data (EAF)'!V14/'1 minus TOT (EAF)'!V55</f>
        <v>28.037152142137455</v>
      </c>
      <c r="W14" s="21">
        <f>'Raw Data (EAF)'!W14/'1 minus TOT (EAF)'!W55</f>
        <v>17.089660718151734</v>
      </c>
      <c r="X14" s="21">
        <f>'Raw Data (EAF)'!X14/'1 minus TOT (EAF)'!X55</f>
        <v>13.450386714248024</v>
      </c>
      <c r="Y14" s="21">
        <f>'Raw Data (EAF)'!Y14/'1 minus TOT (EAF)'!Y55</f>
        <v>20.482741015968458</v>
      </c>
      <c r="Z14" s="21">
        <f>'Raw Data (EAF)'!Z14/'1 minus TOT (EAF)'!Z55</f>
        <v>0</v>
      </c>
      <c r="AA14" s="21">
        <f>'Raw Data (EAF)'!AA14/'1 minus TOT (EAF)'!AA55</f>
        <v>0</v>
      </c>
      <c r="AB14" s="21">
        <f>'Raw Data (EAF)'!AB14/'1 minus TOT (EAF)'!AB55</f>
        <v>0</v>
      </c>
      <c r="AC14" s="21"/>
      <c r="AD14" s="22"/>
    </row>
    <row r="15" spans="1:30" s="23" customFormat="1">
      <c r="A15" s="20">
        <v>1953</v>
      </c>
      <c r="B15" s="21">
        <f t="shared" si="0"/>
        <v>178.58039933598943</v>
      </c>
      <c r="C15" s="21">
        <f>'Raw Data (EAF)'!C15/'1 minus TOT (EAF)'!C56</f>
        <v>0</v>
      </c>
      <c r="D15" s="21">
        <f>'Raw Data (EAF)'!D15/'1 minus TOT (EAF)'!D56</f>
        <v>0</v>
      </c>
      <c r="E15" s="21">
        <f>'Raw Data (EAF)'!E15/'1 minus TOT (EAF)'!E56</f>
        <v>0</v>
      </c>
      <c r="F15" s="21">
        <f>'Raw Data (EAF)'!F15/'1 minus TOT (EAF)'!F56</f>
        <v>0</v>
      </c>
      <c r="G15" s="21">
        <f>'Raw Data (EAF)'!G15/'1 minus TOT (EAF)'!G56</f>
        <v>0</v>
      </c>
      <c r="H15" s="21">
        <f t="shared" si="1"/>
        <v>0</v>
      </c>
      <c r="I15" s="21">
        <f>'Raw Data (EAF)'!I15/'1 minus TOT (EAF)'!I56</f>
        <v>1.000438323245002</v>
      </c>
      <c r="J15" s="21">
        <f>'Raw Data (EAF)'!J15/'1 minus TOT (EAF)'!J56</f>
        <v>0</v>
      </c>
      <c r="K15" s="21">
        <f>'Raw Data (EAF)'!K15/'1 minus TOT (EAF)'!K56</f>
        <v>0</v>
      </c>
      <c r="L15" s="21">
        <f>'Raw Data (EAF)'!L15/'1 minus TOT (EAF)'!L56</f>
        <v>0</v>
      </c>
      <c r="M15" s="21">
        <f>'Raw Data (EAF)'!M15/'1 minus TOT (EAF)'!M56</f>
        <v>3.0025208558809888</v>
      </c>
      <c r="N15" s="21">
        <f>'Raw Data (EAF)'!N15/'1 minus TOT (EAF)'!N56</f>
        <v>3.0034868073878629</v>
      </c>
      <c r="O15" s="21">
        <f>'Raw Data (EAF)'!O15/'1 minus TOT (EAF)'!O56</f>
        <v>2.0033804914056814</v>
      </c>
      <c r="P15" s="21">
        <f>'Raw Data (EAF)'!P15/'1 minus TOT (EAF)'!P56</f>
        <v>7.0187719156573944</v>
      </c>
      <c r="Q15" s="21">
        <f>'Raw Data (EAF)'!Q15/'1 minus TOT (EAF)'!Q56</f>
        <v>6.0238319067064294</v>
      </c>
      <c r="R15" s="21">
        <f>'Raw Data (EAF)'!R15/'1 minus TOT (EAF)'!R56</f>
        <v>8.0470684958673555</v>
      </c>
      <c r="S15" s="21">
        <f>'Raw Data (EAF)'!S15/'1 minus TOT (EAF)'!S56</f>
        <v>19.174566912541803</v>
      </c>
      <c r="T15" s="21">
        <f>'Raw Data (EAF)'!T15/'1 minus TOT (EAF)'!T56</f>
        <v>18.260468843792918</v>
      </c>
      <c r="U15" s="21">
        <f>'Raw Data (EAF)'!U15/'1 minus TOT (EAF)'!U56</f>
        <v>19.445680117440652</v>
      </c>
      <c r="V15" s="21">
        <f>'Raw Data (EAF)'!V15/'1 minus TOT (EAF)'!V56</f>
        <v>17.646670772022087</v>
      </c>
      <c r="W15" s="21">
        <f>'Raw Data (EAF)'!W15/'1 minus TOT (EAF)'!W56</f>
        <v>20.280372529999489</v>
      </c>
      <c r="X15" s="21">
        <f>'Raw Data (EAF)'!X15/'1 minus TOT (EAF)'!X56</f>
        <v>23.557154629857315</v>
      </c>
      <c r="Y15" s="21">
        <f>'Raw Data (EAF)'!Y15/'1 minus TOT (EAF)'!Y56</f>
        <v>30.115986734184435</v>
      </c>
      <c r="Z15" s="21">
        <f>'Raw Data (EAF)'!Z15/'1 minus TOT (EAF)'!Z56</f>
        <v>0</v>
      </c>
      <c r="AA15" s="21">
        <f>'Raw Data (EAF)'!AA15/'1 minus TOT (EAF)'!AA56</f>
        <v>0</v>
      </c>
      <c r="AB15" s="21">
        <f>'Raw Data (EAF)'!AB15/'1 minus TOT (EAF)'!AB56</f>
        <v>0</v>
      </c>
      <c r="AC15" s="21"/>
    </row>
    <row r="16" spans="1:30" s="22" customFormat="1">
      <c r="A16" s="20">
        <v>1954</v>
      </c>
      <c r="B16" s="21">
        <f t="shared" si="0"/>
        <v>181.06428401534129</v>
      </c>
      <c r="C16" s="21">
        <f>'Raw Data (EAF)'!C16/'1 minus TOT (EAF)'!C57</f>
        <v>0</v>
      </c>
      <c r="D16" s="21">
        <f>'Raw Data (EAF)'!D16/'1 minus TOT (EAF)'!D57</f>
        <v>0</v>
      </c>
      <c r="E16" s="21">
        <f>'Raw Data (EAF)'!E16/'1 minus TOT (EAF)'!E57</f>
        <v>0</v>
      </c>
      <c r="F16" s="21">
        <f>'Raw Data (EAF)'!F16/'1 minus TOT (EAF)'!F57</f>
        <v>0</v>
      </c>
      <c r="G16" s="21">
        <f>'Raw Data (EAF)'!G16/'1 minus TOT (EAF)'!G57</f>
        <v>0</v>
      </c>
      <c r="H16" s="21">
        <f t="shared" si="1"/>
        <v>0</v>
      </c>
      <c r="I16" s="21">
        <f>'Raw Data (EAF)'!I16/'1 minus TOT (EAF)'!I57</f>
        <v>1.0004221587491993</v>
      </c>
      <c r="J16" s="21">
        <f>'Raw Data (EAF)'!J16/'1 minus TOT (EAF)'!J57</f>
        <v>0</v>
      </c>
      <c r="K16" s="21">
        <f>'Raw Data (EAF)'!K16/'1 minus TOT (EAF)'!K57</f>
        <v>0</v>
      </c>
      <c r="L16" s="21">
        <f>'Raw Data (EAF)'!L16/'1 minus TOT (EAF)'!L57</f>
        <v>0</v>
      </c>
      <c r="M16" s="21">
        <f>'Raw Data (EAF)'!M16/'1 minus TOT (EAF)'!M57</f>
        <v>1.0007674123826726</v>
      </c>
      <c r="N16" s="21">
        <f>'Raw Data (EAF)'!N16/'1 minus TOT (EAF)'!N57</f>
        <v>2.0021718956106351</v>
      </c>
      <c r="O16" s="21">
        <f>'Raw Data (EAF)'!O16/'1 minus TOT (EAF)'!O57</f>
        <v>6.0094852568871708</v>
      </c>
      <c r="P16" s="21">
        <f>'Raw Data (EAF)'!P16/'1 minus TOT (EAF)'!P57</f>
        <v>7.0177083002470333</v>
      </c>
      <c r="Q16" s="21">
        <f>'Raw Data (EAF)'!Q16/'1 minus TOT (EAF)'!Q57</f>
        <v>12.045777134053607</v>
      </c>
      <c r="R16" s="21">
        <f>'Raw Data (EAF)'!R16/'1 minus TOT (EAF)'!R57</f>
        <v>14.078441851601706</v>
      </c>
      <c r="S16" s="21">
        <f>'Raw Data (EAF)'!S16/'1 minus TOT (EAF)'!S57</f>
        <v>13.110622830194989</v>
      </c>
      <c r="T16" s="21">
        <f>'Raw Data (EAF)'!T16/'1 minus TOT (EAF)'!T57</f>
        <v>23.317911930134713</v>
      </c>
      <c r="U16" s="21">
        <f>'Raw Data (EAF)'!U16/'1 minus TOT (EAF)'!U57</f>
        <v>34.763118562280397</v>
      </c>
      <c r="V16" s="21">
        <f>'Raw Data (EAF)'!V16/'1 minus TOT (EAF)'!V57</f>
        <v>19.689234463393401</v>
      </c>
      <c r="W16" s="21">
        <f>'Raw Data (EAF)'!W16/'1 minus TOT (EAF)'!W57</f>
        <v>15.969066124683648</v>
      </c>
      <c r="X16" s="21">
        <f>'Raw Data (EAF)'!X16/'1 minus TOT (EAF)'!X57</f>
        <v>16.707794772935561</v>
      </c>
      <c r="Y16" s="21">
        <f>'Raw Data (EAF)'!Y16/'1 minus TOT (EAF)'!Y57</f>
        <v>14.351761322186539</v>
      </c>
      <c r="Z16" s="21">
        <f>'Raw Data (EAF)'!Z16/'1 minus TOT (EAF)'!Z57</f>
        <v>0</v>
      </c>
      <c r="AA16" s="21">
        <f>'Raw Data (EAF)'!AA16/'1 minus TOT (EAF)'!AA57</f>
        <v>0</v>
      </c>
      <c r="AB16" s="21">
        <f>'Raw Data (EAF)'!AB16/'1 minus TOT (EAF)'!AB57</f>
        <v>0</v>
      </c>
      <c r="AC16" s="21"/>
    </row>
    <row r="17" spans="1:30" s="23" customFormat="1">
      <c r="A17" s="20">
        <v>1955</v>
      </c>
      <c r="B17" s="21">
        <f t="shared" si="0"/>
        <v>180.72461429920037</v>
      </c>
      <c r="C17" s="21">
        <f>'Raw Data (EAF)'!C17/'1 minus TOT (EAF)'!C58</f>
        <v>0</v>
      </c>
      <c r="D17" s="21">
        <f>'Raw Data (EAF)'!D17/'1 minus TOT (EAF)'!D58</f>
        <v>0</v>
      </c>
      <c r="E17" s="21">
        <f>'Raw Data (EAF)'!E17/'1 minus TOT (EAF)'!E58</f>
        <v>0</v>
      </c>
      <c r="F17" s="21">
        <f>'Raw Data (EAF)'!F17/'1 minus TOT (EAF)'!F58</f>
        <v>0</v>
      </c>
      <c r="G17" s="21">
        <f>'Raw Data (EAF)'!G17/'1 minus TOT (EAF)'!G58</f>
        <v>0</v>
      </c>
      <c r="H17" s="21">
        <f t="shared" si="1"/>
        <v>0</v>
      </c>
      <c r="I17" s="21">
        <f>'Raw Data (EAF)'!I17/'1 minus TOT (EAF)'!I58</f>
        <v>1.0004015234882611</v>
      </c>
      <c r="J17" s="21">
        <f>'Raw Data (EAF)'!J17/'1 minus TOT (EAF)'!J58</f>
        <v>2.0006060582260949</v>
      </c>
      <c r="K17" s="21">
        <f>'Raw Data (EAF)'!K17/'1 minus TOT (EAF)'!K58</f>
        <v>3.0014406939566967</v>
      </c>
      <c r="L17" s="21">
        <f>'Raw Data (EAF)'!L17/'1 minus TOT (EAF)'!L58</f>
        <v>0</v>
      </c>
      <c r="M17" s="21">
        <f>'Raw Data (EAF)'!M17/'1 minus TOT (EAF)'!M58</f>
        <v>0</v>
      </c>
      <c r="N17" s="21">
        <f>'Raw Data (EAF)'!N17/'1 minus TOT (EAF)'!N58</f>
        <v>5.0053053198938144</v>
      </c>
      <c r="O17" s="21">
        <f>'Raw Data (EAF)'!O17/'1 minus TOT (EAF)'!O58</f>
        <v>5.0077437583812872</v>
      </c>
      <c r="P17" s="21">
        <f>'Raw Data (EAF)'!P17/'1 minus TOT (EAF)'!P58</f>
        <v>5.0124251623920584</v>
      </c>
      <c r="Q17" s="21">
        <f>'Raw Data (EAF)'!Q17/'1 minus TOT (EAF)'!Q58</f>
        <v>5.0185287403657686</v>
      </c>
      <c r="R17" s="21">
        <f>'Raw Data (EAF)'!R17/'1 minus TOT (EAF)'!R58</f>
        <v>13.069577638607305</v>
      </c>
      <c r="S17" s="21">
        <f>'Raw Data (EAF)'!S17/'1 minus TOT (EAF)'!S58</f>
        <v>18.149970174594849</v>
      </c>
      <c r="T17" s="21">
        <f>'Raw Data (EAF)'!T17/'1 minus TOT (EAF)'!T58</f>
        <v>16.217895902587287</v>
      </c>
      <c r="U17" s="21">
        <f>'Raw Data (EAF)'!U17/'1 minus TOT (EAF)'!U58</f>
        <v>23.523469516705205</v>
      </c>
      <c r="V17" s="21">
        <f>'Raw Data (EAF)'!V17/'1 minus TOT (EAF)'!V58</f>
        <v>19.688146234087561</v>
      </c>
      <c r="W17" s="21">
        <f>'Raw Data (EAF)'!W17/'1 minus TOT (EAF)'!W58</f>
        <v>21.321269974722366</v>
      </c>
      <c r="X17" s="21">
        <f>'Raw Data (EAF)'!X17/'1 minus TOT (EAF)'!X58</f>
        <v>24.589595163837529</v>
      </c>
      <c r="Y17" s="21">
        <f>'Raw Data (EAF)'!Y17/'1 minus TOT (EAF)'!Y58</f>
        <v>18.118238437354307</v>
      </c>
      <c r="Z17" s="21">
        <f>'Raw Data (EAF)'!Z17/'1 minus TOT (EAF)'!Z58</f>
        <v>0</v>
      </c>
      <c r="AA17" s="21">
        <f>'Raw Data (EAF)'!AA17/'1 minus TOT (EAF)'!AA58</f>
        <v>0</v>
      </c>
      <c r="AB17" s="21">
        <f>'Raw Data (EAF)'!AB17/'1 minus TOT (EAF)'!AB58</f>
        <v>0</v>
      </c>
      <c r="AC17" s="21"/>
    </row>
    <row r="18" spans="1:30" s="22" customFormat="1">
      <c r="A18" s="20">
        <v>1956</v>
      </c>
      <c r="B18" s="21">
        <f t="shared" si="0"/>
        <v>206.07625471914713</v>
      </c>
      <c r="C18" s="21">
        <f>'Raw Data (EAF)'!C18/'1 minus TOT (EAF)'!C59</f>
        <v>0</v>
      </c>
      <c r="D18" s="21">
        <f>'Raw Data (EAF)'!D18/'1 minus TOT (EAF)'!D59</f>
        <v>0</v>
      </c>
      <c r="E18" s="21">
        <f>'Raw Data (EAF)'!E18/'1 minus TOT (EAF)'!E59</f>
        <v>0</v>
      </c>
      <c r="F18" s="21">
        <f>'Raw Data (EAF)'!F18/'1 minus TOT (EAF)'!F59</f>
        <v>0</v>
      </c>
      <c r="G18" s="21">
        <f>'Raw Data (EAF)'!G18/'1 minus TOT (EAF)'!G59</f>
        <v>0</v>
      </c>
      <c r="H18" s="21">
        <f t="shared" si="1"/>
        <v>0</v>
      </c>
      <c r="I18" s="21">
        <f>'Raw Data (EAF)'!I18/'1 minus TOT (EAF)'!I59</f>
        <v>0</v>
      </c>
      <c r="J18" s="21">
        <f>'Raw Data (EAF)'!J18/'1 minus TOT (EAF)'!J59</f>
        <v>0</v>
      </c>
      <c r="K18" s="21">
        <f>'Raw Data (EAF)'!K18/'1 minus TOT (EAF)'!K59</f>
        <v>1.0004826395275732</v>
      </c>
      <c r="L18" s="21">
        <f>'Raw Data (EAF)'!L18/'1 minus TOT (EAF)'!L59</f>
        <v>1.0005795413004908</v>
      </c>
      <c r="M18" s="21">
        <f>'Raw Data (EAF)'!M18/'1 minus TOT (EAF)'!M59</f>
        <v>3.002195570052844</v>
      </c>
      <c r="N18" s="21">
        <f>'Raw Data (EAF)'!N18/'1 minus TOT (EAF)'!N59</f>
        <v>5.0052545421474912</v>
      </c>
      <c r="O18" s="21">
        <f>'Raw Data (EAF)'!O18/'1 minus TOT (EAF)'!O59</f>
        <v>7.0104073098562374</v>
      </c>
      <c r="P18" s="21">
        <f>'Raw Data (EAF)'!P18/'1 minus TOT (EAF)'!P59</f>
        <v>8.0193391861074321</v>
      </c>
      <c r="Q18" s="21">
        <f>'Raw Data (EAF)'!Q18/'1 minus TOT (EAF)'!Q59</f>
        <v>10.03700308845346</v>
      </c>
      <c r="R18" s="21">
        <f>'Raw Data (EAF)'!R18/'1 minus TOT (EAF)'!R59</f>
        <v>11.057996013118487</v>
      </c>
      <c r="S18" s="21">
        <f>'Raw Data (EAF)'!S18/'1 minus TOT (EAF)'!S59</f>
        <v>19.156606966977947</v>
      </c>
      <c r="T18" s="21">
        <f>'Raw Data (EAF)'!T18/'1 minus TOT (EAF)'!T59</f>
        <v>22.296244219435504</v>
      </c>
      <c r="U18" s="21">
        <f>'Raw Data (EAF)'!U18/'1 minus TOT (EAF)'!U59</f>
        <v>25.56841965067164</v>
      </c>
      <c r="V18" s="21">
        <f>'Raw Data (EAF)'!V18/'1 minus TOT (EAF)'!V59</f>
        <v>19.685438493493962</v>
      </c>
      <c r="W18" s="21">
        <f>'Raw Data (EAF)'!W18/'1 minus TOT (EAF)'!W59</f>
        <v>21.306091544172816</v>
      </c>
      <c r="X18" s="21">
        <f>'Raw Data (EAF)'!X18/'1 minus TOT (EAF)'!X59</f>
        <v>30.191342280698667</v>
      </c>
      <c r="Y18" s="21">
        <f>'Raw Data (EAF)'!Y18/'1 minus TOT (EAF)'!Y59</f>
        <v>21.73885367313256</v>
      </c>
      <c r="Z18" s="21">
        <f>'Raw Data (EAF)'!Z18/'1 minus TOT (EAF)'!Z59</f>
        <v>0</v>
      </c>
      <c r="AA18" s="21">
        <f>'Raw Data (EAF)'!AA18/'1 minus TOT (EAF)'!AA59</f>
        <v>0</v>
      </c>
      <c r="AB18" s="21">
        <f>'Raw Data (EAF)'!AB18/'1 minus TOT (EAF)'!AB59</f>
        <v>0</v>
      </c>
      <c r="AC18" s="21"/>
    </row>
    <row r="19" spans="1:30" s="22" customFormat="1">
      <c r="A19" s="20">
        <v>1957</v>
      </c>
      <c r="B19" s="21">
        <f t="shared" si="0"/>
        <v>193.61543937537519</v>
      </c>
      <c r="C19" s="21">
        <f>'Raw Data (EAF)'!C19/'1 minus TOT (EAF)'!C60</f>
        <v>0</v>
      </c>
      <c r="D19" s="21">
        <f>'Raw Data (EAF)'!D19/'1 minus TOT (EAF)'!D60</f>
        <v>0</v>
      </c>
      <c r="E19" s="21">
        <f>'Raw Data (EAF)'!E19/'1 minus TOT (EAF)'!E60</f>
        <v>0</v>
      </c>
      <c r="F19" s="21">
        <f>'Raw Data (EAF)'!F19/'1 minus TOT (EAF)'!F60</f>
        <v>0</v>
      </c>
      <c r="G19" s="21">
        <f>'Raw Data (EAF)'!G19/'1 minus TOT (EAF)'!G60</f>
        <v>0</v>
      </c>
      <c r="H19" s="21">
        <f t="shared" si="1"/>
        <v>0</v>
      </c>
      <c r="I19" s="21">
        <f>'Raw Data (EAF)'!I19/'1 minus TOT (EAF)'!I60</f>
        <v>0</v>
      </c>
      <c r="J19" s="21">
        <f>'Raw Data (EAF)'!J19/'1 minus TOT (EAF)'!J60</f>
        <v>1.0003269671412409</v>
      </c>
      <c r="K19" s="21">
        <f>'Raw Data (EAF)'!K19/'1 minus TOT (EAF)'!K60</f>
        <v>0</v>
      </c>
      <c r="L19" s="21">
        <f>'Raw Data (EAF)'!L19/'1 minus TOT (EAF)'!L60</f>
        <v>3.0017525174862834</v>
      </c>
      <c r="M19" s="21">
        <f>'Raw Data (EAF)'!M19/'1 minus TOT (EAF)'!M60</f>
        <v>2.0015222623985043</v>
      </c>
      <c r="N19" s="21">
        <f>'Raw Data (EAF)'!N19/'1 minus TOT (EAF)'!N60</f>
        <v>3.0032878032022938</v>
      </c>
      <c r="O19" s="21">
        <f>'Raw Data (EAF)'!O19/'1 minus TOT (EAF)'!O60</f>
        <v>5.0077711043933846</v>
      </c>
      <c r="P19" s="21">
        <f>'Raw Data (EAF)'!P19/'1 minus TOT (EAF)'!P60</f>
        <v>9.0217433282899346</v>
      </c>
      <c r="Q19" s="21">
        <f>'Raw Data (EAF)'!Q19/'1 minus TOT (EAF)'!Q60</f>
        <v>8.0299387585799646</v>
      </c>
      <c r="R19" s="21">
        <f>'Raw Data (EAF)'!R19/'1 minus TOT (EAF)'!R60</f>
        <v>13.071636335360772</v>
      </c>
      <c r="S19" s="21">
        <f>'Raw Data (EAF)'!S19/'1 minus TOT (EAF)'!S60</f>
        <v>17.140194801817906</v>
      </c>
      <c r="T19" s="21">
        <f>'Raw Data (EAF)'!T19/'1 minus TOT (EAF)'!T60</f>
        <v>16.219400167797481</v>
      </c>
      <c r="U19" s="21">
        <f>'Raw Data (EAF)'!U19/'1 minus TOT (EAF)'!U60</f>
        <v>17.393924733759167</v>
      </c>
      <c r="V19" s="21">
        <f>'Raw Data (EAF)'!V19/'1 minus TOT (EAF)'!V60</f>
        <v>33.182428748484917</v>
      </c>
      <c r="W19" s="21">
        <f>'Raw Data (EAF)'!W19/'1 minus TOT (EAF)'!W60</f>
        <v>21.304883967466608</v>
      </c>
      <c r="X19" s="21">
        <f>'Raw Data (EAF)'!X19/'1 minus TOT (EAF)'!X60</f>
        <v>22.385373904947311</v>
      </c>
      <c r="Y19" s="21">
        <f>'Raw Data (EAF)'!Y19/'1 minus TOT (EAF)'!Y60</f>
        <v>21.851253974249431</v>
      </c>
      <c r="Z19" s="21">
        <f>'Raw Data (EAF)'!Z19/'1 minus TOT (EAF)'!Z60</f>
        <v>0</v>
      </c>
      <c r="AA19" s="21">
        <f>'Raw Data (EAF)'!AA19/'1 minus TOT (EAF)'!AA60</f>
        <v>0</v>
      </c>
      <c r="AB19" s="21">
        <f>'Raw Data (EAF)'!AB19/'1 minus TOT (EAF)'!AB60</f>
        <v>0</v>
      </c>
      <c r="AC19" s="21"/>
    </row>
    <row r="20" spans="1:30" s="22" customFormat="1">
      <c r="A20" s="20">
        <v>1958</v>
      </c>
      <c r="B20" s="21">
        <f t="shared" si="0"/>
        <v>203.53829167864495</v>
      </c>
      <c r="C20" s="21">
        <f>'Raw Data (EAF)'!C20/'1 minus TOT (EAF)'!C61</f>
        <v>0</v>
      </c>
      <c r="D20" s="21">
        <f>'Raw Data (EAF)'!D20/'1 minus TOT (EAF)'!D61</f>
        <v>0</v>
      </c>
      <c r="E20" s="21">
        <f>'Raw Data (EAF)'!E20/'1 minus TOT (EAF)'!E61</f>
        <v>0</v>
      </c>
      <c r="F20" s="21">
        <f>'Raw Data (EAF)'!F20/'1 minus TOT (EAF)'!F61</f>
        <v>0</v>
      </c>
      <c r="G20" s="21">
        <f>'Raw Data (EAF)'!G20/'1 minus TOT (EAF)'!G61</f>
        <v>0</v>
      </c>
      <c r="H20" s="21">
        <f t="shared" si="1"/>
        <v>0</v>
      </c>
      <c r="I20" s="21">
        <f>'Raw Data (EAF)'!I20/'1 minus TOT (EAF)'!I61</f>
        <v>1.0003784732822216</v>
      </c>
      <c r="J20" s="21">
        <f>'Raw Data (EAF)'!J20/'1 minus TOT (EAF)'!J61</f>
        <v>0</v>
      </c>
      <c r="K20" s="21">
        <f>'Raw Data (EAF)'!K20/'1 minus TOT (EAF)'!K61</f>
        <v>0</v>
      </c>
      <c r="L20" s="21">
        <f>'Raw Data (EAF)'!L20/'1 minus TOT (EAF)'!L61</f>
        <v>0</v>
      </c>
      <c r="M20" s="21">
        <f>'Raw Data (EAF)'!M20/'1 minus TOT (EAF)'!M61</f>
        <v>1.0007185083766101</v>
      </c>
      <c r="N20" s="21">
        <f>'Raw Data (EAF)'!N20/'1 minus TOT (EAF)'!N61</f>
        <v>3.0030262167820188</v>
      </c>
      <c r="O20" s="21">
        <f>'Raw Data (EAF)'!O20/'1 minus TOT (EAF)'!O61</f>
        <v>5.0074737433463969</v>
      </c>
      <c r="P20" s="21">
        <f>'Raw Data (EAF)'!P20/'1 minus TOT (EAF)'!P61</f>
        <v>4.0093089827565604</v>
      </c>
      <c r="Q20" s="21">
        <f>'Raw Data (EAF)'!Q20/'1 minus TOT (EAF)'!Q61</f>
        <v>6.0222714760884948</v>
      </c>
      <c r="R20" s="21">
        <f>'Raw Data (EAF)'!R20/'1 minus TOT (EAF)'!R61</f>
        <v>9.0491445153538344</v>
      </c>
      <c r="S20" s="21">
        <f>'Raw Data (EAF)'!S20/'1 minus TOT (EAF)'!S61</f>
        <v>22.176483069094346</v>
      </c>
      <c r="T20" s="21">
        <f>'Raw Data (EAF)'!T20/'1 minus TOT (EAF)'!T61</f>
        <v>19.253189626873837</v>
      </c>
      <c r="U20" s="21">
        <f>'Raw Data (EAF)'!U20/'1 minus TOT (EAF)'!U61</f>
        <v>20.45178044304609</v>
      </c>
      <c r="V20" s="21">
        <f>'Raw Data (EAF)'!V20/'1 minus TOT (EAF)'!V61</f>
        <v>21.773380416611882</v>
      </c>
      <c r="W20" s="21">
        <f>'Raw Data (EAF)'!W20/'1 minus TOT (EAF)'!W61</f>
        <v>30.865569954108278</v>
      </c>
      <c r="X20" s="21">
        <f>'Raw Data (EAF)'!X20/'1 minus TOT (EAF)'!X61</f>
        <v>36.909914309695836</v>
      </c>
      <c r="Y20" s="21">
        <f>'Raw Data (EAF)'!Y20/'1 minus TOT (EAF)'!Y61</f>
        <v>23.015651943228548</v>
      </c>
      <c r="Z20" s="21">
        <f>'Raw Data (EAF)'!Z20/'1 minus TOT (EAF)'!Z61</f>
        <v>0</v>
      </c>
      <c r="AA20" s="21">
        <f>'Raw Data (EAF)'!AA20/'1 minus TOT (EAF)'!AA61</f>
        <v>0</v>
      </c>
      <c r="AB20" s="21">
        <f>'Raw Data (EAF)'!AB20/'1 minus TOT (EAF)'!AB61</f>
        <v>0</v>
      </c>
      <c r="AC20" s="21"/>
    </row>
    <row r="21" spans="1:30" s="22" customFormat="1">
      <c r="A21" s="20">
        <v>1959</v>
      </c>
      <c r="B21" s="21">
        <f t="shared" si="0"/>
        <v>195.9095526583952</v>
      </c>
      <c r="C21" s="21">
        <f>'Raw Data (EAF)'!C21/'1 minus TOT (EAF)'!C62</f>
        <v>0</v>
      </c>
      <c r="D21" s="21">
        <f>'Raw Data (EAF)'!D21/'1 minus TOT (EAF)'!D62</f>
        <v>0</v>
      </c>
      <c r="E21" s="21">
        <f>'Raw Data (EAF)'!E21/'1 minus TOT (EAF)'!E62</f>
        <v>0</v>
      </c>
      <c r="F21" s="21">
        <f>'Raw Data (EAF)'!F21/'1 minus TOT (EAF)'!F62</f>
        <v>0</v>
      </c>
      <c r="G21" s="21">
        <f>'Raw Data (EAF)'!G21/'1 minus TOT (EAF)'!G62</f>
        <v>0</v>
      </c>
      <c r="H21" s="21">
        <f t="shared" si="1"/>
        <v>0</v>
      </c>
      <c r="I21" s="21">
        <f>'Raw Data (EAF)'!I21/'1 minus TOT (EAF)'!I62</f>
        <v>1.000375902258243</v>
      </c>
      <c r="J21" s="21">
        <f>'Raw Data (EAF)'!J21/'1 minus TOT (EAF)'!J62</f>
        <v>0</v>
      </c>
      <c r="K21" s="21">
        <f>'Raw Data (EAF)'!K21/'1 minus TOT (EAF)'!K62</f>
        <v>1.0004830899589889</v>
      </c>
      <c r="L21" s="21">
        <f>'Raw Data (EAF)'!L21/'1 minus TOT (EAF)'!L62</f>
        <v>1.0005806780735311</v>
      </c>
      <c r="M21" s="21">
        <f>'Raw Data (EAF)'!M21/'1 minus TOT (EAF)'!M62</f>
        <v>0</v>
      </c>
      <c r="N21" s="21">
        <f>'Raw Data (EAF)'!N21/'1 minus TOT (EAF)'!N62</f>
        <v>0</v>
      </c>
      <c r="O21" s="21">
        <f>'Raw Data (EAF)'!O21/'1 minus TOT (EAF)'!O62</f>
        <v>8.0117202171611979</v>
      </c>
      <c r="P21" s="21">
        <f>'Raw Data (EAF)'!P21/'1 minus TOT (EAF)'!P62</f>
        <v>8.018162558076682</v>
      </c>
      <c r="Q21" s="21">
        <f>'Raw Data (EAF)'!Q21/'1 minus TOT (EAF)'!Q62</f>
        <v>11.040128947202081</v>
      </c>
      <c r="R21" s="21">
        <f>'Raw Data (EAF)'!R21/'1 minus TOT (EAF)'!R62</f>
        <v>8.0433590843191816</v>
      </c>
      <c r="S21" s="21">
        <f>'Raw Data (EAF)'!S21/'1 minus TOT (EAF)'!S62</f>
        <v>18.142929542130858</v>
      </c>
      <c r="T21" s="21">
        <f>'Raw Data (EAF)'!T21/'1 minus TOT (EAF)'!T62</f>
        <v>21.2715501325285</v>
      </c>
      <c r="U21" s="21">
        <f>'Raw Data (EAF)'!U21/'1 minus TOT (EAF)'!U62</f>
        <v>27.59508964394578</v>
      </c>
      <c r="V21" s="21">
        <f>'Raw Data (EAF)'!V21/'1 minus TOT (EAF)'!V62</f>
        <v>19.689754888339387</v>
      </c>
      <c r="W21" s="21">
        <f>'Raw Data (EAF)'!W21/'1 minus TOT (EAF)'!W62</f>
        <v>23.37943969575435</v>
      </c>
      <c r="X21" s="21">
        <f>'Raw Data (EAF)'!X21/'1 minus TOT (EAF)'!X62</f>
        <v>21.200132065712538</v>
      </c>
      <c r="Y21" s="21">
        <f>'Raw Data (EAF)'!Y21/'1 minus TOT (EAF)'!Y62</f>
        <v>26.515846212933898</v>
      </c>
      <c r="Z21" s="21">
        <f>'Raw Data (EAF)'!Z21/'1 minus TOT (EAF)'!Z62</f>
        <v>0</v>
      </c>
      <c r="AA21" s="21">
        <f>'Raw Data (EAF)'!AA21/'1 minus TOT (EAF)'!AA62</f>
        <v>0</v>
      </c>
      <c r="AB21" s="21">
        <f>'Raw Data (EAF)'!AB21/'1 minus TOT (EAF)'!AB62</f>
        <v>0</v>
      </c>
      <c r="AC21" s="21"/>
      <c r="AD21" s="22" t="s">
        <v>28</v>
      </c>
    </row>
    <row r="22" spans="1:30" s="22" customFormat="1">
      <c r="A22" s="20">
        <v>1960</v>
      </c>
      <c r="B22" s="21">
        <f t="shared" si="0"/>
        <v>216.07197630558215</v>
      </c>
      <c r="C22" s="21">
        <f>'Raw Data (EAF)'!C22/'1 minus TOT (EAF)'!C63</f>
        <v>0</v>
      </c>
      <c r="D22" s="21">
        <f>'Raw Data (EAF)'!D22/'1 minus TOT (EAF)'!D63</f>
        <v>0</v>
      </c>
      <c r="E22" s="21">
        <f>'Raw Data (EAF)'!E22/'1 minus TOT (EAF)'!E63</f>
        <v>0</v>
      </c>
      <c r="F22" s="21">
        <f>'Raw Data (EAF)'!F22/'1 minus TOT (EAF)'!F63</f>
        <v>0</v>
      </c>
      <c r="G22" s="21">
        <f>'Raw Data (EAF)'!G22/'1 minus TOT (EAF)'!G63</f>
        <v>0</v>
      </c>
      <c r="H22" s="21">
        <f t="shared" si="1"/>
        <v>0</v>
      </c>
      <c r="I22" s="21">
        <f>'Raw Data (EAF)'!I22/'1 minus TOT (EAF)'!I63</f>
        <v>0</v>
      </c>
      <c r="J22" s="21">
        <f>'Raw Data (EAF)'!J22/'1 minus TOT (EAF)'!J63</f>
        <v>0</v>
      </c>
      <c r="K22" s="21">
        <f>'Raw Data (EAF)'!K22/'1 minus TOT (EAF)'!K63</f>
        <v>1.000486264739219</v>
      </c>
      <c r="L22" s="21">
        <f>'Raw Data (EAF)'!L22/'1 minus TOT (EAF)'!L63</f>
        <v>1.0005832746591563</v>
      </c>
      <c r="M22" s="21">
        <f>'Raw Data (EAF)'!M22/'1 minus TOT (EAF)'!M63</f>
        <v>1.000700877200803</v>
      </c>
      <c r="N22" s="21">
        <f>'Raw Data (EAF)'!N22/'1 minus TOT (EAF)'!N63</f>
        <v>4.0038633986684795</v>
      </c>
      <c r="O22" s="21">
        <f>'Raw Data (EAF)'!O22/'1 minus TOT (EAF)'!O63</f>
        <v>4.0059229379634678</v>
      </c>
      <c r="P22" s="21">
        <f>'Raw Data (EAF)'!P22/'1 minus TOT (EAF)'!P63</f>
        <v>6.0141305254390316</v>
      </c>
      <c r="Q22" s="21">
        <f>'Raw Data (EAF)'!Q22/'1 minus TOT (EAF)'!Q63</f>
        <v>12.044399094421799</v>
      </c>
      <c r="R22" s="21">
        <f>'Raw Data (EAF)'!R22/'1 minus TOT (EAF)'!R63</f>
        <v>21.114135709466019</v>
      </c>
      <c r="S22" s="21">
        <f>'Raw Data (EAF)'!S22/'1 minus TOT (EAF)'!S63</f>
        <v>14.110821196915921</v>
      </c>
      <c r="T22" s="21">
        <f>'Raw Data (EAF)'!T22/'1 minus TOT (EAF)'!T63</f>
        <v>17.22157059052007</v>
      </c>
      <c r="U22" s="21">
        <f>'Raw Data (EAF)'!U22/'1 minus TOT (EAF)'!U63</f>
        <v>20.437088304332541</v>
      </c>
      <c r="V22" s="21">
        <f>'Raw Data (EAF)'!V22/'1 minus TOT (EAF)'!V63</f>
        <v>24.880876338195261</v>
      </c>
      <c r="W22" s="21">
        <f>'Raw Data (EAF)'!W22/'1 minus TOT (EAF)'!W63</f>
        <v>36.118291716326453</v>
      </c>
      <c r="X22" s="21">
        <f>'Raw Data (EAF)'!X22/'1 minus TOT (EAF)'!X63</f>
        <v>25.641325670225754</v>
      </c>
      <c r="Y22" s="21">
        <f>'Raw Data (EAF)'!Y22/'1 minus TOT (EAF)'!Y63</f>
        <v>27.477780406508206</v>
      </c>
      <c r="Z22" s="21">
        <f>'Raw Data (EAF)'!Z22/'1 minus TOT (EAF)'!Z63</f>
        <v>0</v>
      </c>
      <c r="AA22" s="21">
        <f>'Raw Data (EAF)'!AA22/'1 minus TOT (EAF)'!AA63</f>
        <v>0</v>
      </c>
      <c r="AB22" s="21">
        <f>'Raw Data (EAF)'!AB22/'1 minus TOT (EAF)'!AB63</f>
        <v>0</v>
      </c>
      <c r="AC22" s="21"/>
    </row>
    <row r="23" spans="1:30" s="22" customFormat="1">
      <c r="A23" s="20">
        <v>1961</v>
      </c>
      <c r="B23" s="21">
        <f t="shared" si="0"/>
        <v>233.14742184400197</v>
      </c>
      <c r="C23" s="21">
        <f>'Raw Data (EAF)'!C23/'1 minus TOT (EAF)'!C64</f>
        <v>0</v>
      </c>
      <c r="D23" s="21">
        <f>'Raw Data (EAF)'!D23/'1 minus TOT (EAF)'!D64</f>
        <v>0</v>
      </c>
      <c r="E23" s="21">
        <f>'Raw Data (EAF)'!E23/'1 minus TOT (EAF)'!E64</f>
        <v>0</v>
      </c>
      <c r="F23" s="21">
        <f>'Raw Data (EAF)'!F23/'1 minus TOT (EAF)'!F64</f>
        <v>0</v>
      </c>
      <c r="G23" s="21">
        <f>'Raw Data (EAF)'!G23/'1 minus TOT (EAF)'!G64</f>
        <v>0</v>
      </c>
      <c r="H23" s="21">
        <f t="shared" si="1"/>
        <v>0</v>
      </c>
      <c r="I23" s="21">
        <f>'Raw Data (EAF)'!I23/'1 minus TOT (EAF)'!I64</f>
        <v>0</v>
      </c>
      <c r="J23" s="21">
        <f>'Raw Data (EAF)'!J23/'1 minus TOT (EAF)'!J64</f>
        <v>0</v>
      </c>
      <c r="K23" s="21">
        <f>'Raw Data (EAF)'!K23/'1 minus TOT (EAF)'!K64</f>
        <v>0</v>
      </c>
      <c r="L23" s="21">
        <f>'Raw Data (EAF)'!L23/'1 minus TOT (EAF)'!L64</f>
        <v>1.0005673588660933</v>
      </c>
      <c r="M23" s="21">
        <f>'Raw Data (EAF)'!M23/'1 minus TOT (EAF)'!M64</f>
        <v>0</v>
      </c>
      <c r="N23" s="21">
        <f>'Raw Data (EAF)'!N23/'1 minus TOT (EAF)'!N64</f>
        <v>5.0048116977115296</v>
      </c>
      <c r="O23" s="21">
        <f>'Raw Data (EAF)'!O23/'1 minus TOT (EAF)'!O64</f>
        <v>4.0058773960723792</v>
      </c>
      <c r="P23" s="21">
        <f>'Raw Data (EAF)'!P23/'1 minus TOT (EAF)'!P64</f>
        <v>3.0067471574664308</v>
      </c>
      <c r="Q23" s="21">
        <f>'Raw Data (EAF)'!Q23/'1 minus TOT (EAF)'!Q64</f>
        <v>13.047473438447323</v>
      </c>
      <c r="R23" s="21">
        <f>'Raw Data (EAF)'!R23/'1 minus TOT (EAF)'!R64</f>
        <v>10.054174522715357</v>
      </c>
      <c r="S23" s="21">
        <f>'Raw Data (EAF)'!S23/'1 minus TOT (EAF)'!S64</f>
        <v>17.130692488141719</v>
      </c>
      <c r="T23" s="21">
        <f>'Raw Data (EAF)'!T23/'1 minus TOT (EAF)'!T64</f>
        <v>20.24897159154434</v>
      </c>
      <c r="U23" s="21">
        <f>'Raw Data (EAF)'!U23/'1 minus TOT (EAF)'!U64</f>
        <v>28.591333123201697</v>
      </c>
      <c r="V23" s="21">
        <f>'Raw Data (EAF)'!V23/'1 minus TOT (EAF)'!V64</f>
        <v>28.999682109285708</v>
      </c>
      <c r="W23" s="21">
        <f>'Raw Data (EAF)'!W23/'1 minus TOT (EAF)'!W64</f>
        <v>31.793730817205645</v>
      </c>
      <c r="X23" s="21">
        <f>'Raw Data (EAF)'!X23/'1 minus TOT (EAF)'!X64</f>
        <v>32.206607547553411</v>
      </c>
      <c r="Y23" s="21">
        <f>'Raw Data (EAF)'!Y23/'1 minus TOT (EAF)'!Y64</f>
        <v>38.056752595790364</v>
      </c>
      <c r="Z23" s="21">
        <f>'Raw Data (EAF)'!Z23/'1 minus TOT (EAF)'!Z64</f>
        <v>0</v>
      </c>
      <c r="AA23" s="21">
        <f>'Raw Data (EAF)'!AA23/'1 minus TOT (EAF)'!AA64</f>
        <v>0</v>
      </c>
      <c r="AB23" s="21">
        <f>'Raw Data (EAF)'!AB23/'1 minus TOT (EAF)'!AB64</f>
        <v>0</v>
      </c>
      <c r="AC23" s="21"/>
      <c r="AD23" s="25"/>
    </row>
    <row r="24" spans="1:30" s="22" customFormat="1">
      <c r="A24" s="20">
        <v>1962</v>
      </c>
      <c r="B24" s="21">
        <f t="shared" si="0"/>
        <v>246.69009803940429</v>
      </c>
      <c r="C24" s="21">
        <f>'Raw Data (EAF)'!C24/'1 minus TOT (EAF)'!C65</f>
        <v>0</v>
      </c>
      <c r="D24" s="21">
        <f>'Raw Data (EAF)'!D24/'1 minus TOT (EAF)'!D65</f>
        <v>0</v>
      </c>
      <c r="E24" s="21">
        <f>'Raw Data (EAF)'!E24/'1 minus TOT (EAF)'!E65</f>
        <v>0</v>
      </c>
      <c r="F24" s="21">
        <f>'Raw Data (EAF)'!F24/'1 minus TOT (EAF)'!F65</f>
        <v>0</v>
      </c>
      <c r="G24" s="21">
        <f>'Raw Data (EAF)'!G24/'1 minus TOT (EAF)'!G65</f>
        <v>0</v>
      </c>
      <c r="H24" s="21">
        <f t="shared" si="1"/>
        <v>0</v>
      </c>
      <c r="I24" s="21">
        <f>'Raw Data (EAF)'!I24/'1 minus TOT (EAF)'!I65</f>
        <v>1.0003591692429776</v>
      </c>
      <c r="J24" s="21">
        <f>'Raw Data (EAF)'!J24/'1 minus TOT (EAF)'!J65</f>
        <v>2.000569789792118</v>
      </c>
      <c r="K24" s="21">
        <f>'Raw Data (EAF)'!K24/'1 minus TOT (EAF)'!K65</f>
        <v>1.0004770362073676</v>
      </c>
      <c r="L24" s="21">
        <f>'Raw Data (EAF)'!L24/'1 minus TOT (EAF)'!L65</f>
        <v>2.0011962966776364</v>
      </c>
      <c r="M24" s="21">
        <f>'Raw Data (EAF)'!M24/'1 minus TOT (EAF)'!M65</f>
        <v>3.0021400943426966</v>
      </c>
      <c r="N24" s="21">
        <f>'Raw Data (EAF)'!N24/'1 minus TOT (EAF)'!N65</f>
        <v>1.0009651595235631</v>
      </c>
      <c r="O24" s="21">
        <f>'Raw Data (EAF)'!O24/'1 minus TOT (EAF)'!O65</f>
        <v>5.0075167107094991</v>
      </c>
      <c r="P24" s="21">
        <f>'Raw Data (EAF)'!P24/'1 minus TOT (EAF)'!P65</f>
        <v>8.0183403558749937</v>
      </c>
      <c r="Q24" s="21">
        <f>'Raw Data (EAF)'!Q24/'1 minus TOT (EAF)'!Q65</f>
        <v>11.040678174415143</v>
      </c>
      <c r="R24" s="21">
        <f>'Raw Data (EAF)'!R24/'1 minus TOT (EAF)'!R65</f>
        <v>11.060283939608457</v>
      </c>
      <c r="S24" s="21">
        <f>'Raw Data (EAF)'!S24/'1 minus TOT (EAF)'!S65</f>
        <v>12.095308396611273</v>
      </c>
      <c r="T24" s="21">
        <f>'Raw Data (EAF)'!T24/'1 minus TOT (EAF)'!T65</f>
        <v>20.250280479223928</v>
      </c>
      <c r="U24" s="21">
        <f>'Raw Data (EAF)'!U24/'1 minus TOT (EAF)'!U65</f>
        <v>28.590423657364511</v>
      </c>
      <c r="V24" s="21">
        <f>'Raw Data (EAF)'!V24/'1 minus TOT (EAF)'!V65</f>
        <v>41.433198720599187</v>
      </c>
      <c r="W24" s="21">
        <f>'Raw Data (EAF)'!W24/'1 minus TOT (EAF)'!W65</f>
        <v>36.060626617640615</v>
      </c>
      <c r="X24" s="21">
        <f>'Raw Data (EAF)'!X24/'1 minus TOT (EAF)'!X65</f>
        <v>31.100655215916905</v>
      </c>
      <c r="Y24" s="21">
        <f>'Raw Data (EAF)'!Y24/'1 minus TOT (EAF)'!Y65</f>
        <v>32.027078225653419</v>
      </c>
      <c r="Z24" s="21">
        <f>'Raw Data (EAF)'!Z24/'1 minus TOT (EAF)'!Z65</f>
        <v>0</v>
      </c>
      <c r="AA24" s="21">
        <f>'Raw Data (EAF)'!AA24/'1 minus TOT (EAF)'!AA65</f>
        <v>0</v>
      </c>
      <c r="AB24" s="21">
        <f>'Raw Data (EAF)'!AB24/'1 minus TOT (EAF)'!AB65</f>
        <v>0</v>
      </c>
      <c r="AC24" s="21"/>
    </row>
    <row r="25" spans="1:30" s="22" customFormat="1">
      <c r="A25" s="20">
        <v>1963</v>
      </c>
      <c r="B25" s="21">
        <f t="shared" si="0"/>
        <v>228.53207753506268</v>
      </c>
      <c r="C25" s="21">
        <f>'Raw Data (EAF)'!C25/'1 minus TOT (EAF)'!C66</f>
        <v>0</v>
      </c>
      <c r="D25" s="21">
        <f>'Raw Data (EAF)'!D25/'1 minus TOT (EAF)'!D66</f>
        <v>0</v>
      </c>
      <c r="E25" s="21">
        <f>'Raw Data (EAF)'!E25/'1 minus TOT (EAF)'!E66</f>
        <v>0</v>
      </c>
      <c r="F25" s="21">
        <f>'Raw Data (EAF)'!F25/'1 minus TOT (EAF)'!F66</f>
        <v>0</v>
      </c>
      <c r="G25" s="21">
        <f>'Raw Data (EAF)'!G25/'1 minus TOT (EAF)'!G66</f>
        <v>0</v>
      </c>
      <c r="H25" s="21">
        <f t="shared" si="1"/>
        <v>0</v>
      </c>
      <c r="I25" s="21">
        <f>'Raw Data (EAF)'!I25/'1 minus TOT (EAF)'!I66</f>
        <v>0</v>
      </c>
      <c r="J25" s="21">
        <f>'Raw Data (EAF)'!J25/'1 minus TOT (EAF)'!J66</f>
        <v>0</v>
      </c>
      <c r="K25" s="21">
        <f>'Raw Data (EAF)'!K25/'1 minus TOT (EAF)'!K66</f>
        <v>0</v>
      </c>
      <c r="L25" s="21">
        <f>'Raw Data (EAF)'!L25/'1 minus TOT (EAF)'!L66</f>
        <v>1.0006147502551661</v>
      </c>
      <c r="M25" s="21">
        <f>'Raw Data (EAF)'!M25/'1 minus TOT (EAF)'!M66</f>
        <v>1.0007075814763504</v>
      </c>
      <c r="N25" s="21">
        <f>'Raw Data (EAF)'!N25/'1 minus TOT (EAF)'!N66</f>
        <v>3.0028791374624024</v>
      </c>
      <c r="O25" s="21">
        <f>'Raw Data (EAF)'!O25/'1 minus TOT (EAF)'!O66</f>
        <v>9.0136949353619169</v>
      </c>
      <c r="P25" s="21">
        <f>'Raw Data (EAF)'!P25/'1 minus TOT (EAF)'!P66</f>
        <v>6.013992086887515</v>
      </c>
      <c r="Q25" s="21">
        <f>'Raw Data (EAF)'!Q25/'1 minus TOT (EAF)'!Q66</f>
        <v>8.0297201925488739</v>
      </c>
      <c r="R25" s="21">
        <f>'Raw Data (EAF)'!R25/'1 minus TOT (EAF)'!R66</f>
        <v>24.132622882083705</v>
      </c>
      <c r="S25" s="21">
        <f>'Raw Data (EAF)'!S25/'1 minus TOT (EAF)'!S66</f>
        <v>19.155388899828722</v>
      </c>
      <c r="T25" s="21">
        <f>'Raw Data (EAF)'!T25/'1 minus TOT (EAF)'!T66</f>
        <v>12.150200294936733</v>
      </c>
      <c r="U25" s="21">
        <f>'Raw Data (EAF)'!U25/'1 minus TOT (EAF)'!U66</f>
        <v>27.565961517334475</v>
      </c>
      <c r="V25" s="21">
        <f>'Raw Data (EAF)'!V25/'1 minus TOT (EAF)'!V66</f>
        <v>27.966273055534643</v>
      </c>
      <c r="W25" s="21">
        <f>'Raw Data (EAF)'!W25/'1 minus TOT (EAF)'!W66</f>
        <v>31.747304162531062</v>
      </c>
      <c r="X25" s="21">
        <f>'Raw Data (EAF)'!X25/'1 minus TOT (EAF)'!X66</f>
        <v>23.301105729364998</v>
      </c>
      <c r="Y25" s="21">
        <f>'Raw Data (EAF)'!Y25/'1 minus TOT (EAF)'!Y66</f>
        <v>34.451612309456131</v>
      </c>
      <c r="Z25" s="21">
        <f>'Raw Data (EAF)'!Z25/'1 minus TOT (EAF)'!Z66</f>
        <v>0</v>
      </c>
      <c r="AA25" s="21">
        <f>'Raw Data (EAF)'!AA25/'1 minus TOT (EAF)'!AA66</f>
        <v>0</v>
      </c>
      <c r="AB25" s="21">
        <f>'Raw Data (EAF)'!AB25/'1 minus TOT (EAF)'!AB66</f>
        <v>0</v>
      </c>
      <c r="AC25" s="21"/>
    </row>
    <row r="26" spans="1:30" s="22" customFormat="1">
      <c r="A26" s="20">
        <v>1964</v>
      </c>
      <c r="B26" s="21">
        <f t="shared" si="0"/>
        <v>239.97408076978564</v>
      </c>
      <c r="C26" s="21">
        <f>'Raw Data (EAF)'!C26/'1 minus TOT (EAF)'!C67</f>
        <v>0</v>
      </c>
      <c r="D26" s="21">
        <f>'Raw Data (EAF)'!D26/'1 minus TOT (EAF)'!D67</f>
        <v>0</v>
      </c>
      <c r="E26" s="21">
        <f>'Raw Data (EAF)'!E26/'1 minus TOT (EAF)'!E67</f>
        <v>0</v>
      </c>
      <c r="F26" s="21">
        <f>'Raw Data (EAF)'!F26/'1 minus TOT (EAF)'!F67</f>
        <v>0</v>
      </c>
      <c r="G26" s="21">
        <f>'Raw Data (EAF)'!G26/'1 minus TOT (EAF)'!G67</f>
        <v>0</v>
      </c>
      <c r="H26" s="21">
        <f t="shared" si="1"/>
        <v>0</v>
      </c>
      <c r="I26" s="21">
        <f>'Raw Data (EAF)'!I26/'1 minus TOT (EAF)'!I67</f>
        <v>1.000346160540768</v>
      </c>
      <c r="J26" s="21">
        <f>'Raw Data (EAF)'!J26/'1 minus TOT (EAF)'!J67</f>
        <v>0</v>
      </c>
      <c r="K26" s="21">
        <f>'Raw Data (EAF)'!K26/'1 minus TOT (EAF)'!K67</f>
        <v>0</v>
      </c>
      <c r="L26" s="21">
        <f>'Raw Data (EAF)'!L26/'1 minus TOT (EAF)'!L67</f>
        <v>0</v>
      </c>
      <c r="M26" s="21">
        <f>'Raw Data (EAF)'!M26/'1 minus TOT (EAF)'!M67</f>
        <v>1.0006930941113714</v>
      </c>
      <c r="N26" s="21">
        <f>'Raw Data (EAF)'!N26/'1 minus TOT (EAF)'!N67</f>
        <v>7.0070760217822388</v>
      </c>
      <c r="O26" s="21">
        <f>'Raw Data (EAF)'!O26/'1 minus TOT (EAF)'!O67</f>
        <v>1.0015111154607037</v>
      </c>
      <c r="P26" s="21">
        <f>'Raw Data (EAF)'!P26/'1 minus TOT (EAF)'!P67</f>
        <v>5.0117883904727742</v>
      </c>
      <c r="Q26" s="21">
        <f>'Raw Data (EAF)'!Q26/'1 minus TOT (EAF)'!Q67</f>
        <v>14.051335679392444</v>
      </c>
      <c r="R26" s="21">
        <f>'Raw Data (EAF)'!R26/'1 minus TOT (EAF)'!R67</f>
        <v>19.106716319160324</v>
      </c>
      <c r="S26" s="21">
        <f>'Raw Data (EAF)'!S26/'1 minus TOT (EAF)'!S67</f>
        <v>22.178009714793802</v>
      </c>
      <c r="T26" s="21">
        <f>'Raw Data (EAF)'!T26/'1 minus TOT (EAF)'!T67</f>
        <v>20.244853584775171</v>
      </c>
      <c r="U26" s="21">
        <f>'Raw Data (EAF)'!U26/'1 minus TOT (EAF)'!U67</f>
        <v>20.408254159314431</v>
      </c>
      <c r="V26" s="21">
        <f>'Raw Data (EAF)'!V26/'1 minus TOT (EAF)'!V67</f>
        <v>35.17030437011671</v>
      </c>
      <c r="W26" s="21">
        <f>'Raw Data (EAF)'!W26/'1 minus TOT (EAF)'!W67</f>
        <v>46.560373639615541</v>
      </c>
      <c r="X26" s="21">
        <f>'Raw Data (EAF)'!X26/'1 minus TOT (EAF)'!X67</f>
        <v>18.754983368249487</v>
      </c>
      <c r="Y26" s="21">
        <f>'Raw Data (EAF)'!Y26/'1 minus TOT (EAF)'!Y67</f>
        <v>28.477835151999908</v>
      </c>
      <c r="Z26" s="21">
        <f>'Raw Data (EAF)'!Z26/'1 minus TOT (EAF)'!Z67</f>
        <v>0</v>
      </c>
      <c r="AA26" s="21">
        <f>'Raw Data (EAF)'!AA26/'1 minus TOT (EAF)'!AA67</f>
        <v>0</v>
      </c>
      <c r="AB26" s="21">
        <f>'Raw Data (EAF)'!AB26/'1 minus TOT (EAF)'!AB67</f>
        <v>0</v>
      </c>
      <c r="AC26" s="21"/>
    </row>
    <row r="27" spans="1:30" s="22" customFormat="1">
      <c r="A27" s="20">
        <v>1965</v>
      </c>
      <c r="B27" s="21">
        <f t="shared" si="0"/>
        <v>196.58095397405029</v>
      </c>
      <c r="C27" s="21">
        <f>'Raw Data (EAF)'!C27/'1 minus TOT (EAF)'!C68</f>
        <v>0</v>
      </c>
      <c r="D27" s="21">
        <f>'Raw Data (EAF)'!D27/'1 minus TOT (EAF)'!D68</f>
        <v>0</v>
      </c>
      <c r="E27" s="21">
        <f>'Raw Data (EAF)'!E27/'1 minus TOT (EAF)'!E68</f>
        <v>0</v>
      </c>
      <c r="F27" s="21">
        <f>'Raw Data (EAF)'!F27/'1 minus TOT (EAF)'!F68</f>
        <v>0</v>
      </c>
      <c r="G27" s="21">
        <f>'Raw Data (EAF)'!G27/'1 minus TOT (EAF)'!G68</f>
        <v>0</v>
      </c>
      <c r="H27" s="21">
        <f t="shared" si="1"/>
        <v>0</v>
      </c>
      <c r="I27" s="21">
        <f>'Raw Data (EAF)'!I27/'1 minus TOT (EAF)'!I68</f>
        <v>0</v>
      </c>
      <c r="J27" s="21">
        <f>'Raw Data (EAF)'!J27/'1 minus TOT (EAF)'!J68</f>
        <v>0</v>
      </c>
      <c r="K27" s="21">
        <f>'Raw Data (EAF)'!K27/'1 minus TOT (EAF)'!K68</f>
        <v>1.0004940168042795</v>
      </c>
      <c r="L27" s="21">
        <f>'Raw Data (EAF)'!L27/'1 minus TOT (EAF)'!L68</f>
        <v>1.0006210485682026</v>
      </c>
      <c r="M27" s="21">
        <f>'Raw Data (EAF)'!M27/'1 minus TOT (EAF)'!M68</f>
        <v>3.0020764099210284</v>
      </c>
      <c r="N27" s="21">
        <f>'Raw Data (EAF)'!N27/'1 minus TOT (EAF)'!N68</f>
        <v>1.0009988621972619</v>
      </c>
      <c r="O27" s="21">
        <f>'Raw Data (EAF)'!O27/'1 minus TOT (EAF)'!O68</f>
        <v>0</v>
      </c>
      <c r="P27" s="21">
        <f>'Raw Data (EAF)'!P27/'1 minus TOT (EAF)'!P68</f>
        <v>4.0094555445134787</v>
      </c>
      <c r="Q27" s="21">
        <f>'Raw Data (EAF)'!Q27/'1 minus TOT (EAF)'!Q68</f>
        <v>7.026112316020126</v>
      </c>
      <c r="R27" s="21">
        <f>'Raw Data (EAF)'!R27/'1 minus TOT (EAF)'!R68</f>
        <v>13.073138906794702</v>
      </c>
      <c r="S27" s="21">
        <f>'Raw Data (EAF)'!S27/'1 minus TOT (EAF)'!S68</f>
        <v>19.152915952146742</v>
      </c>
      <c r="T27" s="21">
        <f>'Raw Data (EAF)'!T27/'1 minus TOT (EAF)'!T68</f>
        <v>19.233850654634871</v>
      </c>
      <c r="U27" s="21">
        <f>'Raw Data (EAF)'!U27/'1 minus TOT (EAF)'!U68</f>
        <v>25.504536410766029</v>
      </c>
      <c r="V27" s="21">
        <f>'Raw Data (EAF)'!V27/'1 minus TOT (EAF)'!V68</f>
        <v>19.639415594986719</v>
      </c>
      <c r="W27" s="21">
        <f>'Raw Data (EAF)'!W27/'1 minus TOT (EAF)'!W68</f>
        <v>37.026239110482081</v>
      </c>
      <c r="X27" s="21">
        <f>'Raw Data (EAF)'!X27/'1 minus TOT (EAF)'!X68</f>
        <v>19.826297954973604</v>
      </c>
      <c r="Y27" s="21">
        <f>'Raw Data (EAF)'!Y27/'1 minus TOT (EAF)'!Y68</f>
        <v>26.084801191241191</v>
      </c>
      <c r="Z27" s="21">
        <f>'Raw Data (EAF)'!Z27/'1 minus TOT (EAF)'!Z68</f>
        <v>0</v>
      </c>
      <c r="AA27" s="21">
        <f>'Raw Data (EAF)'!AA27/'1 minus TOT (EAF)'!AA68</f>
        <v>0</v>
      </c>
      <c r="AB27" s="21">
        <f>'Raw Data (EAF)'!AB27/'1 minus TOT (EAF)'!AB68</f>
        <v>0</v>
      </c>
      <c r="AC27" s="21"/>
    </row>
    <row r="28" spans="1:30" s="22" customFormat="1">
      <c r="A28" s="20">
        <v>1966</v>
      </c>
      <c r="B28" s="21">
        <f t="shared" si="0"/>
        <v>234.15594282906585</v>
      </c>
      <c r="C28" s="21">
        <f>'Raw Data (EAF)'!C28/'1 minus TOT (EAF)'!C69</f>
        <v>0</v>
      </c>
      <c r="D28" s="21">
        <f>'Raw Data (EAF)'!D28/'1 minus TOT (EAF)'!D69</f>
        <v>0</v>
      </c>
      <c r="E28" s="21">
        <f>'Raw Data (EAF)'!E28/'1 minus TOT (EAF)'!E69</f>
        <v>0</v>
      </c>
      <c r="F28" s="21">
        <f>'Raw Data (EAF)'!F28/'1 minus TOT (EAF)'!F69</f>
        <v>0</v>
      </c>
      <c r="G28" s="21">
        <f>'Raw Data (EAF)'!G28/'1 minus TOT (EAF)'!G69</f>
        <v>0</v>
      </c>
      <c r="H28" s="21">
        <f t="shared" si="1"/>
        <v>0</v>
      </c>
      <c r="I28" s="21">
        <f>'Raw Data (EAF)'!I28/'1 minus TOT (EAF)'!I69</f>
        <v>0</v>
      </c>
      <c r="J28" s="21">
        <f>'Raw Data (EAF)'!J28/'1 minus TOT (EAF)'!J69</f>
        <v>0</v>
      </c>
      <c r="K28" s="21">
        <f>'Raw Data (EAF)'!K28/'1 minus TOT (EAF)'!K69</f>
        <v>0</v>
      </c>
      <c r="L28" s="21">
        <f>'Raw Data (EAF)'!L28/'1 minus TOT (EAF)'!L69</f>
        <v>2.0012298045149222</v>
      </c>
      <c r="M28" s="21">
        <f>'Raw Data (EAF)'!M28/'1 minus TOT (EAF)'!M69</f>
        <v>0</v>
      </c>
      <c r="N28" s="21">
        <f>'Raw Data (EAF)'!N28/'1 minus TOT (EAF)'!N69</f>
        <v>3.0029761362561604</v>
      </c>
      <c r="O28" s="21">
        <f>'Raw Data (EAF)'!O28/'1 minus TOT (EAF)'!O69</f>
        <v>5.0072750611074168</v>
      </c>
      <c r="P28" s="21">
        <f>'Raw Data (EAF)'!P28/'1 minus TOT (EAF)'!P69</f>
        <v>3.0071255722424719</v>
      </c>
      <c r="Q28" s="21">
        <f>'Raw Data (EAF)'!Q28/'1 minus TOT (EAF)'!Q69</f>
        <v>14.05171899434589</v>
      </c>
      <c r="R28" s="21">
        <f>'Raw Data (EAF)'!R28/'1 minus TOT (EAF)'!R69</f>
        <v>18.10146480412682</v>
      </c>
      <c r="S28" s="21">
        <f>'Raw Data (EAF)'!S28/'1 minus TOT (EAF)'!S69</f>
        <v>24.194771568503683</v>
      </c>
      <c r="T28" s="21">
        <f>'Raw Data (EAF)'!T28/'1 minus TOT (EAF)'!T69</f>
        <v>21.257072122782183</v>
      </c>
      <c r="U28" s="21">
        <f>'Raw Data (EAF)'!U28/'1 minus TOT (EAF)'!U69</f>
        <v>24.481732032413777</v>
      </c>
      <c r="V28" s="21">
        <f>'Raw Data (EAF)'!V28/'1 minus TOT (EAF)'!V69</f>
        <v>24.813507386131398</v>
      </c>
      <c r="W28" s="21">
        <f>'Raw Data (EAF)'!W28/'1 minus TOT (EAF)'!W69</f>
        <v>25.386842645257548</v>
      </c>
      <c r="X28" s="21">
        <f>'Raw Data (EAF)'!X28/'1 minus TOT (EAF)'!X69</f>
        <v>28.619126200679919</v>
      </c>
      <c r="Y28" s="21">
        <f>'Raw Data (EAF)'!Y28/'1 minus TOT (EAF)'!Y69</f>
        <v>40.231100500703647</v>
      </c>
      <c r="Z28" s="21">
        <f>'Raw Data (EAF)'!Z28/'1 minus TOT (EAF)'!Z69</f>
        <v>0</v>
      </c>
      <c r="AA28" s="21">
        <f>'Raw Data (EAF)'!AA28/'1 minus TOT (EAF)'!AA69</f>
        <v>0</v>
      </c>
      <c r="AB28" s="21">
        <f>'Raw Data (EAF)'!AB28/'1 minus TOT (EAF)'!AB69</f>
        <v>0</v>
      </c>
      <c r="AC28" s="21"/>
    </row>
    <row r="29" spans="1:30" s="22" customFormat="1">
      <c r="A29" s="20">
        <v>1967</v>
      </c>
      <c r="B29" s="21">
        <f t="shared" si="0"/>
        <v>226.21110867889564</v>
      </c>
      <c r="C29" s="21">
        <f>'Raw Data (EAF)'!C29/'1 minus TOT (EAF)'!C70</f>
        <v>0</v>
      </c>
      <c r="D29" s="21">
        <f>'Raw Data (EAF)'!D29/'1 minus TOT (EAF)'!D70</f>
        <v>0</v>
      </c>
      <c r="E29" s="21">
        <f>'Raw Data (EAF)'!E29/'1 minus TOT (EAF)'!E70</f>
        <v>0</v>
      </c>
      <c r="F29" s="21">
        <f>'Raw Data (EAF)'!F29/'1 minus TOT (EAF)'!F70</f>
        <v>0</v>
      </c>
      <c r="G29" s="21">
        <f>'Raw Data (EAF)'!G29/'1 minus TOT (EAF)'!G70</f>
        <v>0</v>
      </c>
      <c r="H29" s="21">
        <f t="shared" si="1"/>
        <v>0</v>
      </c>
      <c r="I29" s="21">
        <f>'Raw Data (EAF)'!I29/'1 minus TOT (EAF)'!I70</f>
        <v>1.0003299076714396</v>
      </c>
      <c r="J29" s="21">
        <f>'Raw Data (EAF)'!J29/'1 minus TOT (EAF)'!J70</f>
        <v>2.0005560875296018</v>
      </c>
      <c r="K29" s="21">
        <f>'Raw Data (EAF)'!K29/'1 minus TOT (EAF)'!K70</f>
        <v>0</v>
      </c>
      <c r="L29" s="21">
        <f>'Raw Data (EAF)'!L29/'1 minus TOT (EAF)'!L70</f>
        <v>0</v>
      </c>
      <c r="M29" s="21">
        <f>'Raw Data (EAF)'!M29/'1 minus TOT (EAF)'!M70</f>
        <v>2.0013713648660465</v>
      </c>
      <c r="N29" s="21">
        <f>'Raw Data (EAF)'!N29/'1 minus TOT (EAF)'!N70</f>
        <v>2.0018650912589315</v>
      </c>
      <c r="O29" s="21">
        <f>'Raw Data (EAF)'!O29/'1 minus TOT (EAF)'!O70</f>
        <v>8.011842650462464</v>
      </c>
      <c r="P29" s="21">
        <f>'Raw Data (EAF)'!P29/'1 minus TOT (EAF)'!P70</f>
        <v>4.0094233428164303</v>
      </c>
      <c r="Q29" s="21">
        <f>'Raw Data (EAF)'!Q29/'1 minus TOT (EAF)'!Q70</f>
        <v>12.044054633010893</v>
      </c>
      <c r="R29" s="21">
        <f>'Raw Data (EAF)'!R29/'1 minus TOT (EAF)'!R70</f>
        <v>18.10003193999751</v>
      </c>
      <c r="S29" s="21">
        <f>'Raw Data (EAF)'!S29/'1 minus TOT (EAF)'!S70</f>
        <v>16.129078657754739</v>
      </c>
      <c r="T29" s="21">
        <f>'Raw Data (EAF)'!T29/'1 minus TOT (EAF)'!T70</f>
        <v>19.229806854761726</v>
      </c>
      <c r="U29" s="21">
        <f>'Raw Data (EAF)'!U29/'1 minus TOT (EAF)'!U70</f>
        <v>23.4547715803138</v>
      </c>
      <c r="V29" s="21">
        <f>'Raw Data (EAF)'!V29/'1 minus TOT (EAF)'!V70</f>
        <v>23.753939677187148</v>
      </c>
      <c r="W29" s="21">
        <f>'Raw Data (EAF)'!W29/'1 minus TOT (EAF)'!W70</f>
        <v>30.613924694142653</v>
      </c>
      <c r="X29" s="21">
        <f>'Raw Data (EAF)'!X29/'1 minus TOT (EAF)'!X70</f>
        <v>27.429201423184342</v>
      </c>
      <c r="Y29" s="21">
        <f>'Raw Data (EAF)'!Y29/'1 minus TOT (EAF)'!Y70</f>
        <v>36.430910773937903</v>
      </c>
      <c r="Z29" s="21">
        <f>'Raw Data (EAF)'!Z29/'1 minus TOT (EAF)'!Z70</f>
        <v>0</v>
      </c>
      <c r="AA29" s="21">
        <f>'Raw Data (EAF)'!AA29/'1 minus TOT (EAF)'!AA70</f>
        <v>0</v>
      </c>
      <c r="AB29" s="21">
        <f>'Raw Data (EAF)'!AB29/'1 minus TOT (EAF)'!AB70</f>
        <v>0</v>
      </c>
      <c r="AC29" s="21"/>
    </row>
    <row r="30" spans="1:30" s="22" customFormat="1">
      <c r="A30" s="20">
        <v>1968</v>
      </c>
      <c r="B30" s="21">
        <f t="shared" si="0"/>
        <v>227.05350236647962</v>
      </c>
      <c r="C30" s="21">
        <f>'Raw Data (EAF)'!C30/'1 minus TOT (EAF)'!C71</f>
        <v>0</v>
      </c>
      <c r="D30" s="21">
        <f>'Raw Data (EAF)'!D30/'1 minus TOT (EAF)'!D71</f>
        <v>0</v>
      </c>
      <c r="E30" s="21">
        <f>'Raw Data (EAF)'!E30/'1 minus TOT (EAF)'!E71</f>
        <v>0</v>
      </c>
      <c r="F30" s="21">
        <f>'Raw Data (EAF)'!F30/'1 minus TOT (EAF)'!F71</f>
        <v>0</v>
      </c>
      <c r="G30" s="21">
        <f>'Raw Data (EAF)'!G30/'1 minus TOT (EAF)'!G71</f>
        <v>0</v>
      </c>
      <c r="H30" s="21">
        <f t="shared" si="1"/>
        <v>0</v>
      </c>
      <c r="I30" s="21">
        <f>'Raw Data (EAF)'!I30/'1 minus TOT (EAF)'!I71</f>
        <v>0</v>
      </c>
      <c r="J30" s="21">
        <f>'Raw Data (EAF)'!J30/'1 minus TOT (EAF)'!J71</f>
        <v>0</v>
      </c>
      <c r="K30" s="21">
        <f>'Raw Data (EAF)'!K30/'1 minus TOT (EAF)'!K71</f>
        <v>0</v>
      </c>
      <c r="L30" s="21">
        <f>'Raw Data (EAF)'!L30/'1 minus TOT (EAF)'!L71</f>
        <v>1.0006403115013254</v>
      </c>
      <c r="M30" s="21">
        <f>'Raw Data (EAF)'!M30/'1 minus TOT (EAF)'!M71</f>
        <v>0</v>
      </c>
      <c r="N30" s="21">
        <f>'Raw Data (EAF)'!N30/'1 minus TOT (EAF)'!N71</f>
        <v>5.0047460846711962</v>
      </c>
      <c r="O30" s="21">
        <f>'Raw Data (EAF)'!O30/'1 minus TOT (EAF)'!O71</f>
        <v>3.0044983487882244</v>
      </c>
      <c r="P30" s="21">
        <f>'Raw Data (EAF)'!P30/'1 minus TOT (EAF)'!P71</f>
        <v>6.014432219027575</v>
      </c>
      <c r="Q30" s="21">
        <f>'Raw Data (EAF)'!Q30/'1 minus TOT (EAF)'!Q71</f>
        <v>15.056505494990734</v>
      </c>
      <c r="R30" s="21">
        <f>'Raw Data (EAF)'!R30/'1 minus TOT (EAF)'!R71</f>
        <v>11.062941014041757</v>
      </c>
      <c r="S30" s="21">
        <f>'Raw Data (EAF)'!S30/'1 minus TOT (EAF)'!S71</f>
        <v>13.107914599722529</v>
      </c>
      <c r="T30" s="21">
        <f>'Raw Data (EAF)'!T30/'1 minus TOT (EAF)'!T71</f>
        <v>18.224406838322619</v>
      </c>
      <c r="U30" s="21">
        <f>'Raw Data (EAF)'!U30/'1 minus TOT (EAF)'!U71</f>
        <v>19.379963757042542</v>
      </c>
      <c r="V30" s="21">
        <f>'Raw Data (EAF)'!V30/'1 minus TOT (EAF)'!V71</f>
        <v>24.800440882405603</v>
      </c>
      <c r="W30" s="21">
        <f>'Raw Data (EAF)'!W30/'1 minus TOT (EAF)'!W71</f>
        <v>34.859114285799713</v>
      </c>
      <c r="X30" s="21">
        <f>'Raw Data (EAF)'!X30/'1 minus TOT (EAF)'!X71</f>
        <v>30.780757455674593</v>
      </c>
      <c r="Y30" s="21">
        <f>'Raw Data (EAF)'!Y30/'1 minus TOT (EAF)'!Y71</f>
        <v>44.757141074491209</v>
      </c>
      <c r="Z30" s="21">
        <f>'Raw Data (EAF)'!Z30/'1 minus TOT (EAF)'!Z71</f>
        <v>0</v>
      </c>
      <c r="AA30" s="21">
        <f>'Raw Data (EAF)'!AA30/'1 minus TOT (EAF)'!AA71</f>
        <v>0</v>
      </c>
      <c r="AB30" s="21">
        <f>'Raw Data (EAF)'!AB30/'1 minus TOT (EAF)'!AB71</f>
        <v>0</v>
      </c>
      <c r="AC30" s="21"/>
    </row>
    <row r="31" spans="1:30" s="22" customFormat="1">
      <c r="A31" s="20">
        <v>1969</v>
      </c>
      <c r="B31" s="21">
        <f t="shared" si="0"/>
        <v>225.68042844468599</v>
      </c>
      <c r="C31" s="21">
        <f>'Raw Data (EAF)'!C31/'1 minus TOT (EAF)'!C72</f>
        <v>0</v>
      </c>
      <c r="D31" s="21">
        <f>'Raw Data (EAF)'!D31/'1 minus TOT (EAF)'!D72</f>
        <v>0</v>
      </c>
      <c r="E31" s="21">
        <f>'Raw Data (EAF)'!E31/'1 minus TOT (EAF)'!E72</f>
        <v>0</v>
      </c>
      <c r="F31" s="21">
        <f>'Raw Data (EAF)'!F31/'1 minus TOT (EAF)'!F72</f>
        <v>0</v>
      </c>
      <c r="G31" s="21">
        <f>'Raw Data (EAF)'!G31/'1 minus TOT (EAF)'!G72</f>
        <v>0</v>
      </c>
      <c r="H31" s="21">
        <f t="shared" si="1"/>
        <v>0</v>
      </c>
      <c r="I31" s="21">
        <f>'Raw Data (EAF)'!I31/'1 minus TOT (EAF)'!I72</f>
        <v>1.0003284389581917</v>
      </c>
      <c r="J31" s="21">
        <f>'Raw Data (EAF)'!J31/'1 minus TOT (EAF)'!J72</f>
        <v>0</v>
      </c>
      <c r="K31" s="21">
        <f>'Raw Data (EAF)'!K31/'1 minus TOT (EAF)'!K72</f>
        <v>0</v>
      </c>
      <c r="L31" s="21">
        <f>'Raw Data (EAF)'!L31/'1 minus TOT (EAF)'!L72</f>
        <v>0</v>
      </c>
      <c r="M31" s="21">
        <f>'Raw Data (EAF)'!M31/'1 minus TOT (EAF)'!M72</f>
        <v>0</v>
      </c>
      <c r="N31" s="21">
        <f>'Raw Data (EAF)'!N31/'1 minus TOT (EAF)'!N72</f>
        <v>0</v>
      </c>
      <c r="O31" s="21">
        <f>'Raw Data (EAF)'!O31/'1 minus TOT (EAF)'!O72</f>
        <v>5.0075099488767476</v>
      </c>
      <c r="P31" s="21">
        <f>'Raw Data (EAF)'!P31/'1 minus TOT (EAF)'!P72</f>
        <v>5.0120711687333204</v>
      </c>
      <c r="Q31" s="21">
        <f>'Raw Data (EAF)'!Q31/'1 minus TOT (EAF)'!Q72</f>
        <v>15.055101159072537</v>
      </c>
      <c r="R31" s="21">
        <f>'Raw Data (EAF)'!R31/'1 minus TOT (EAF)'!R72</f>
        <v>10.055614553333026</v>
      </c>
      <c r="S31" s="21">
        <f>'Raw Data (EAF)'!S31/'1 minus TOT (EAF)'!S72</f>
        <v>21.171014980155793</v>
      </c>
      <c r="T31" s="21">
        <f>'Raw Data (EAF)'!T31/'1 minus TOT (EAF)'!T72</f>
        <v>16.192780870962263</v>
      </c>
      <c r="U31" s="21">
        <f>'Raw Data (EAF)'!U31/'1 minus TOT (EAF)'!U72</f>
        <v>15.295316430118495</v>
      </c>
      <c r="V31" s="21">
        <f>'Raw Data (EAF)'!V31/'1 minus TOT (EAF)'!V72</f>
        <v>42.337266013117095</v>
      </c>
      <c r="W31" s="21">
        <f>'Raw Data (EAF)'!W31/'1 minus TOT (EAF)'!W72</f>
        <v>45.329266339751122</v>
      </c>
      <c r="X31" s="21">
        <f>'Raw Data (EAF)'!X31/'1 minus TOT (EAF)'!X72</f>
        <v>16.434140846179009</v>
      </c>
      <c r="Y31" s="21">
        <f>'Raw Data (EAF)'!Y31/'1 minus TOT (EAF)'!Y72</f>
        <v>32.790017695428382</v>
      </c>
      <c r="Z31" s="21">
        <f>'Raw Data (EAF)'!Z31/'1 minus TOT (EAF)'!Z72</f>
        <v>0</v>
      </c>
      <c r="AA31" s="21">
        <f>'Raw Data (EAF)'!AA31/'1 minus TOT (EAF)'!AA72</f>
        <v>0</v>
      </c>
      <c r="AB31" s="21">
        <f>'Raw Data (EAF)'!AB31/'1 minus TOT (EAF)'!AB72</f>
        <v>0</v>
      </c>
      <c r="AC31" s="21"/>
    </row>
    <row r="32" spans="1:30" s="22" customFormat="1">
      <c r="A32" s="20">
        <v>1970</v>
      </c>
      <c r="B32" s="21">
        <f t="shared" si="0"/>
        <v>260.81834812243983</v>
      </c>
      <c r="C32" s="21">
        <f>'Raw Data (EAF)'!C32/'1 minus TOT (EAF)'!C73</f>
        <v>0</v>
      </c>
      <c r="D32" s="21">
        <f>'Raw Data (EAF)'!D32/'1 minus TOT (EAF)'!D73</f>
        <v>0</v>
      </c>
      <c r="E32" s="21">
        <f>'Raw Data (EAF)'!E32/'1 minus TOT (EAF)'!E73</f>
        <v>0</v>
      </c>
      <c r="F32" s="21">
        <f>'Raw Data (EAF)'!F32/'1 minus TOT (EAF)'!F73</f>
        <v>0</v>
      </c>
      <c r="G32" s="21">
        <f>'Raw Data (EAF)'!G32/'1 minus TOT (EAF)'!G73</f>
        <v>0</v>
      </c>
      <c r="H32" s="21">
        <f t="shared" si="1"/>
        <v>0</v>
      </c>
      <c r="I32" s="21">
        <f>'Raw Data (EAF)'!I32/'1 minus TOT (EAF)'!I73</f>
        <v>1.0003136820499301</v>
      </c>
      <c r="J32" s="21">
        <f>'Raw Data (EAF)'!J32/'1 minus TOT (EAF)'!J73</f>
        <v>0</v>
      </c>
      <c r="K32" s="21">
        <f>'Raw Data (EAF)'!K32/'1 minus TOT (EAF)'!K73</f>
        <v>1.0005705091696648</v>
      </c>
      <c r="L32" s="21">
        <f>'Raw Data (EAF)'!L32/'1 minus TOT (EAF)'!L73</f>
        <v>0</v>
      </c>
      <c r="M32" s="21">
        <f>'Raw Data (EAF)'!M32/'1 minus TOT (EAF)'!M73</f>
        <v>2.0014091485413856</v>
      </c>
      <c r="N32" s="21">
        <f>'Raw Data (EAF)'!N32/'1 minus TOT (EAF)'!N73</f>
        <v>3.0028382504311351</v>
      </c>
      <c r="O32" s="21">
        <f>'Raw Data (EAF)'!O32/'1 minus TOT (EAF)'!O73</f>
        <v>4.0060013123589604</v>
      </c>
      <c r="P32" s="21">
        <f>'Raw Data (EAF)'!P32/'1 minus TOT (EAF)'!P73</f>
        <v>8.0186067256563724</v>
      </c>
      <c r="Q32" s="21">
        <f>'Raw Data (EAF)'!Q32/'1 minus TOT (EAF)'!Q73</f>
        <v>11.040941798855</v>
      </c>
      <c r="R32" s="21">
        <f>'Raw Data (EAF)'!R32/'1 minus TOT (EAF)'!R73</f>
        <v>12.0673524438259</v>
      </c>
      <c r="S32" s="21">
        <f>'Raw Data (EAF)'!S32/'1 minus TOT (EAF)'!S73</f>
        <v>18.148212113101547</v>
      </c>
      <c r="T32" s="21">
        <f>'Raw Data (EAF)'!T32/'1 minus TOT (EAF)'!T73</f>
        <v>29.347024800313321</v>
      </c>
      <c r="U32" s="21">
        <f>'Raw Data (EAF)'!U32/'1 minus TOT (EAF)'!U73</f>
        <v>25.493250991464812</v>
      </c>
      <c r="V32" s="21">
        <f>'Raw Data (EAF)'!V32/'1 minus TOT (EAF)'!V73</f>
        <v>34.058637339628895</v>
      </c>
      <c r="W32" s="21">
        <f>'Raw Data (EAF)'!W32/'1 minus TOT (EAF)'!W73</f>
        <v>31.575580372539452</v>
      </c>
      <c r="X32" s="21">
        <f>'Raw Data (EAF)'!X32/'1 minus TOT (EAF)'!X73</f>
        <v>35.983740919539052</v>
      </c>
      <c r="Y32" s="21">
        <f>'Raw Data (EAF)'!Y32/'1 minus TOT (EAF)'!Y73</f>
        <v>44.073867714964415</v>
      </c>
      <c r="Z32" s="21">
        <f>'Raw Data (EAF)'!Z32/'1 minus TOT (EAF)'!Z73</f>
        <v>0</v>
      </c>
      <c r="AA32" s="21">
        <f>'Raw Data (EAF)'!AA32/'1 minus TOT (EAF)'!AA73</f>
        <v>0</v>
      </c>
      <c r="AB32" s="21">
        <f>'Raw Data (EAF)'!AB32/'1 minus TOT (EAF)'!AB73</f>
        <v>0</v>
      </c>
      <c r="AC32" s="21"/>
    </row>
    <row r="33" spans="1:29" s="22" customFormat="1">
      <c r="A33" s="20">
        <v>1971</v>
      </c>
      <c r="B33" s="21">
        <f t="shared" si="0"/>
        <v>240.33179439974612</v>
      </c>
      <c r="C33" s="21">
        <f>'Raw Data (EAF)'!C33/'1 minus TOT (EAF)'!C74</f>
        <v>0</v>
      </c>
      <c r="D33" s="21">
        <f>'Raw Data (EAF)'!D33/'1 minus TOT (EAF)'!D74</f>
        <v>0</v>
      </c>
      <c r="E33" s="21">
        <f>'Raw Data (EAF)'!E33/'1 minus TOT (EAF)'!E74</f>
        <v>0</v>
      </c>
      <c r="F33" s="21">
        <f>'Raw Data (EAF)'!F33/'1 minus TOT (EAF)'!F74</f>
        <v>0</v>
      </c>
      <c r="G33" s="21">
        <f>'Raw Data (EAF)'!G33/'1 minus TOT (EAF)'!G74</f>
        <v>0</v>
      </c>
      <c r="H33" s="21">
        <f t="shared" si="1"/>
        <v>0</v>
      </c>
      <c r="I33" s="21">
        <f>'Raw Data (EAF)'!I33/'1 minus TOT (EAF)'!I74</f>
        <v>0</v>
      </c>
      <c r="J33" s="21">
        <f>'Raw Data (EAF)'!J33/'1 minus TOT (EAF)'!J74</f>
        <v>0</v>
      </c>
      <c r="K33" s="21">
        <f>'Raw Data (EAF)'!K33/'1 minus TOT (EAF)'!K74</f>
        <v>0</v>
      </c>
      <c r="L33" s="21">
        <f>'Raw Data (EAF)'!L33/'1 minus TOT (EAF)'!L74</f>
        <v>1.0006237390202917</v>
      </c>
      <c r="M33" s="21">
        <f>'Raw Data (EAF)'!M33/'1 minus TOT (EAF)'!M74</f>
        <v>1.0007135968029337</v>
      </c>
      <c r="N33" s="21">
        <f>'Raw Data (EAF)'!N33/'1 minus TOT (EAF)'!N74</f>
        <v>1.0009290270117253</v>
      </c>
      <c r="O33" s="21">
        <f>'Raw Data (EAF)'!O33/'1 minus TOT (EAF)'!O74</f>
        <v>3.004252892127488</v>
      </c>
      <c r="P33" s="21">
        <f>'Raw Data (EAF)'!P33/'1 minus TOT (EAF)'!P74</f>
        <v>4.0093358319057311</v>
      </c>
      <c r="Q33" s="21">
        <f>'Raw Data (EAF)'!Q33/'1 minus TOT (EAF)'!Q74</f>
        <v>14.050821119762762</v>
      </c>
      <c r="R33" s="21">
        <f>'Raw Data (EAF)'!R33/'1 minus TOT (EAF)'!R74</f>
        <v>10.054667419906224</v>
      </c>
      <c r="S33" s="21">
        <f>'Raw Data (EAF)'!S33/'1 minus TOT (EAF)'!S74</f>
        <v>22.178520668083227</v>
      </c>
      <c r="T33" s="21">
        <f>'Raw Data (EAF)'!T33/'1 minus TOT (EAF)'!T74</f>
        <v>22.263700776921699</v>
      </c>
      <c r="U33" s="21">
        <f>'Raw Data (EAF)'!U33/'1 minus TOT (EAF)'!U74</f>
        <v>23.435076737518322</v>
      </c>
      <c r="V33" s="21">
        <f>'Raw Data (EAF)'!V33/'1 minus TOT (EAF)'!V74</f>
        <v>24.747164806426525</v>
      </c>
      <c r="W33" s="21">
        <f>'Raw Data (EAF)'!W33/'1 minus TOT (EAF)'!W74</f>
        <v>27.350762551043591</v>
      </c>
      <c r="X33" s="21">
        <f>'Raw Data (EAF)'!X33/'1 minus TOT (EAF)'!X74</f>
        <v>30.51391592133151</v>
      </c>
      <c r="Y33" s="21">
        <f>'Raw Data (EAF)'!Y33/'1 minus TOT (EAF)'!Y74</f>
        <v>55.721309311884077</v>
      </c>
      <c r="Z33" s="21">
        <f>'Raw Data (EAF)'!Z33/'1 minus TOT (EAF)'!Z74</f>
        <v>0</v>
      </c>
      <c r="AA33" s="21">
        <f>'Raw Data (EAF)'!AA33/'1 minus TOT (EAF)'!AA74</f>
        <v>0</v>
      </c>
      <c r="AB33" s="21">
        <f>'Raw Data (EAF)'!AB33/'1 minus TOT (EAF)'!AB74</f>
        <v>0</v>
      </c>
      <c r="AC33" s="21"/>
    </row>
    <row r="34" spans="1:29" s="22" customFormat="1">
      <c r="A34" s="20">
        <v>1972</v>
      </c>
      <c r="B34" s="21">
        <f t="shared" si="0"/>
        <v>174.79722867272349</v>
      </c>
      <c r="C34" s="21">
        <f>'Raw Data (EAF)'!C34/'1 minus TOT (EAF)'!C75</f>
        <v>0</v>
      </c>
      <c r="D34" s="21">
        <f>'Raw Data (EAF)'!D34/'1 minus TOT (EAF)'!D75</f>
        <v>0</v>
      </c>
      <c r="E34" s="21">
        <f>'Raw Data (EAF)'!E34/'1 minus TOT (EAF)'!E75</f>
        <v>0</v>
      </c>
      <c r="F34" s="21">
        <f>'Raw Data (EAF)'!F34/'1 minus TOT (EAF)'!F75</f>
        <v>0</v>
      </c>
      <c r="G34" s="21">
        <f>'Raw Data (EAF)'!G34/'1 minus TOT (EAF)'!G75</f>
        <v>0</v>
      </c>
      <c r="H34" s="21">
        <f t="shared" si="1"/>
        <v>0</v>
      </c>
      <c r="I34" s="21">
        <f>'Raw Data (EAF)'!I34/'1 minus TOT (EAF)'!I75</f>
        <v>0</v>
      </c>
      <c r="J34" s="21">
        <f>'Raw Data (EAF)'!J34/'1 minus TOT (EAF)'!J75</f>
        <v>0</v>
      </c>
      <c r="K34" s="21">
        <f>'Raw Data (EAF)'!K34/'1 minus TOT (EAF)'!K75</f>
        <v>2.0011598672773734</v>
      </c>
      <c r="L34" s="21">
        <f>'Raw Data (EAF)'!L34/'1 minus TOT (EAF)'!L75</f>
        <v>2.0012649193515291</v>
      </c>
      <c r="M34" s="21">
        <f>'Raw Data (EAF)'!M34/'1 minus TOT (EAF)'!M75</f>
        <v>0</v>
      </c>
      <c r="N34" s="21">
        <f>'Raw Data (EAF)'!N34/'1 minus TOT (EAF)'!N75</f>
        <v>0</v>
      </c>
      <c r="O34" s="21">
        <f>'Raw Data (EAF)'!O34/'1 minus TOT (EAF)'!O75</f>
        <v>4.0056995512656446</v>
      </c>
      <c r="P34" s="21">
        <f>'Raw Data (EAF)'!P34/'1 minus TOT (EAF)'!P75</f>
        <v>6.0137326292548758</v>
      </c>
      <c r="Q34" s="21">
        <f>'Raw Data (EAF)'!Q34/'1 minus TOT (EAF)'!Q75</f>
        <v>14.050837048317332</v>
      </c>
      <c r="R34" s="21">
        <f>'Raw Data (EAF)'!R34/'1 minus TOT (EAF)'!R75</f>
        <v>4.0212311060267716</v>
      </c>
      <c r="S34" s="21">
        <f>'Raw Data (EAF)'!S34/'1 minus TOT (EAF)'!S75</f>
        <v>22.178554747353743</v>
      </c>
      <c r="T34" s="21">
        <f>'Raw Data (EAF)'!T34/'1 minus TOT (EAF)'!T75</f>
        <v>18.214499040370857</v>
      </c>
      <c r="U34" s="21">
        <f>'Raw Data (EAF)'!U34/'1 minus TOT (EAF)'!U75</f>
        <v>20.384540449607911</v>
      </c>
      <c r="V34" s="21">
        <f>'Raw Data (EAF)'!V34/'1 minus TOT (EAF)'!V75</f>
        <v>26.818001202402169</v>
      </c>
      <c r="W34" s="21">
        <f>'Raw Data (EAF)'!W34/'1 minus TOT (EAF)'!W75</f>
        <v>18.947810197064378</v>
      </c>
      <c r="X34" s="21">
        <f>'Raw Data (EAF)'!X34/'1 minus TOT (EAF)'!X75</f>
        <v>15.259410560120667</v>
      </c>
      <c r="Y34" s="21">
        <f>'Raw Data (EAF)'!Y34/'1 minus TOT (EAF)'!Y75</f>
        <v>20.900487354310229</v>
      </c>
      <c r="Z34" s="21">
        <f>'Raw Data (EAF)'!Z34/'1 minus TOT (EAF)'!Z75</f>
        <v>0</v>
      </c>
      <c r="AA34" s="21">
        <f>'Raw Data (EAF)'!AA34/'1 minus TOT (EAF)'!AA75</f>
        <v>0</v>
      </c>
      <c r="AB34" s="21">
        <f>'Raw Data (EAF)'!AB34/'1 minus TOT (EAF)'!AB75</f>
        <v>0</v>
      </c>
      <c r="AC34" s="21"/>
    </row>
    <row r="35" spans="1:29" s="22" customFormat="1">
      <c r="A35" s="20">
        <v>1973</v>
      </c>
      <c r="B35" s="21">
        <f t="shared" si="0"/>
        <v>228.8680569246315</v>
      </c>
      <c r="C35" s="21">
        <f>'Raw Data (EAF)'!C35/'1 minus TOT (EAF)'!C76</f>
        <v>0</v>
      </c>
      <c r="D35" s="21">
        <f>'Raw Data (EAF)'!D35/'1 minus TOT (EAF)'!D76</f>
        <v>0</v>
      </c>
      <c r="E35" s="21">
        <f>'Raw Data (EAF)'!E35/'1 minus TOT (EAF)'!E76</f>
        <v>0</v>
      </c>
      <c r="F35" s="21">
        <f>'Raw Data (EAF)'!F35/'1 minus TOT (EAF)'!F76</f>
        <v>0</v>
      </c>
      <c r="G35" s="21">
        <f>'Raw Data (EAF)'!G35/'1 minus TOT (EAF)'!G76</f>
        <v>0</v>
      </c>
      <c r="H35" s="21">
        <f t="shared" si="1"/>
        <v>0</v>
      </c>
      <c r="I35" s="21">
        <f>'Raw Data (EAF)'!I35/'1 minus TOT (EAF)'!I76</f>
        <v>0</v>
      </c>
      <c r="J35" s="21">
        <f>'Raw Data (EAF)'!J35/'1 minus TOT (EAF)'!J76</f>
        <v>1.0002766174105167</v>
      </c>
      <c r="K35" s="21">
        <f>'Raw Data (EAF)'!K35/'1 minus TOT (EAF)'!K76</f>
        <v>0</v>
      </c>
      <c r="L35" s="21">
        <f>'Raw Data (EAF)'!L35/'1 minus TOT (EAF)'!L76</f>
        <v>0</v>
      </c>
      <c r="M35" s="21">
        <f>'Raw Data (EAF)'!M35/'1 minus TOT (EAF)'!M76</f>
        <v>1.0006768631077654</v>
      </c>
      <c r="N35" s="21">
        <f>'Raw Data (EAF)'!N35/'1 minus TOT (EAF)'!N76</f>
        <v>2.0018023866332633</v>
      </c>
      <c r="O35" s="21">
        <f>'Raw Data (EAF)'!O35/'1 minus TOT (EAF)'!O76</f>
        <v>3.0042172636761042</v>
      </c>
      <c r="P35" s="21">
        <f>'Raw Data (EAF)'!P35/'1 minus TOT (EAF)'!P76</f>
        <v>5.0111142412974319</v>
      </c>
      <c r="Q35" s="21">
        <f>'Raw Data (EAF)'!Q35/'1 minus TOT (EAF)'!Q76</f>
        <v>7.0248250406294783</v>
      </c>
      <c r="R35" s="21">
        <f>'Raw Data (EAF)'!R35/'1 minus TOT (EAF)'!R76</f>
        <v>12.063507008301185</v>
      </c>
      <c r="S35" s="21">
        <f>'Raw Data (EAF)'!S35/'1 minus TOT (EAF)'!S76</f>
        <v>30.242792118600935</v>
      </c>
      <c r="T35" s="21">
        <f>'Raw Data (EAF)'!T35/'1 minus TOT (EAF)'!T76</f>
        <v>20.237108013327962</v>
      </c>
      <c r="U35" s="21">
        <f>'Raw Data (EAF)'!U35/'1 minus TOT (EAF)'!U76</f>
        <v>38.704572111392835</v>
      </c>
      <c r="V35" s="21">
        <f>'Raw Data (EAF)'!V35/'1 minus TOT (EAF)'!V76</f>
        <v>19.574175264234412</v>
      </c>
      <c r="W35" s="21">
        <f>'Raw Data (EAF)'!W35/'1 minus TOT (EAF)'!W76</f>
        <v>17.883309780233017</v>
      </c>
      <c r="X35" s="21">
        <f>'Raw Data (EAF)'!X35/'1 minus TOT (EAF)'!X76</f>
        <v>30.485101428615188</v>
      </c>
      <c r="Y35" s="21">
        <f>'Raw Data (EAF)'!Y35/'1 minus TOT (EAF)'!Y76</f>
        <v>40.634578787171399</v>
      </c>
      <c r="Z35" s="21">
        <f>'Raw Data (EAF)'!Z35/'1 minus TOT (EAF)'!Z76</f>
        <v>0</v>
      </c>
      <c r="AA35" s="21">
        <f>'Raw Data (EAF)'!AA35/'1 minus TOT (EAF)'!AA76</f>
        <v>0</v>
      </c>
      <c r="AB35" s="21">
        <f>'Raw Data (EAF)'!AB35/'1 minus TOT (EAF)'!AB76</f>
        <v>0</v>
      </c>
      <c r="AC35" s="21"/>
    </row>
    <row r="36" spans="1:29" s="22" customFormat="1">
      <c r="A36" s="20">
        <v>1974</v>
      </c>
      <c r="B36" s="21">
        <f t="shared" si="0"/>
        <v>272.69606152435244</v>
      </c>
      <c r="C36" s="21">
        <f>'Raw Data (EAF)'!C36/'1 minus TOT (EAF)'!C77</f>
        <v>0</v>
      </c>
      <c r="D36" s="21">
        <f>'Raw Data (EAF)'!D36/'1 minus TOT (EAF)'!D77</f>
        <v>0</v>
      </c>
      <c r="E36" s="21">
        <f>'Raw Data (EAF)'!E36/'1 minus TOT (EAF)'!E77</f>
        <v>0</v>
      </c>
      <c r="F36" s="21">
        <f>'Raw Data (EAF)'!F36/'1 minus TOT (EAF)'!F77</f>
        <v>0</v>
      </c>
      <c r="G36" s="21">
        <f>'Raw Data (EAF)'!G36/'1 minus TOT (EAF)'!G77</f>
        <v>0</v>
      </c>
      <c r="H36" s="21">
        <f t="shared" si="1"/>
        <v>0</v>
      </c>
      <c r="I36" s="21">
        <f>'Raw Data (EAF)'!I36/'1 minus TOT (EAF)'!I77</f>
        <v>0</v>
      </c>
      <c r="J36" s="21">
        <f>'Raw Data (EAF)'!J36/'1 minus TOT (EAF)'!J77</f>
        <v>0</v>
      </c>
      <c r="K36" s="21">
        <f>'Raw Data (EAF)'!K36/'1 minus TOT (EAF)'!K77</f>
        <v>0</v>
      </c>
      <c r="L36" s="21">
        <f>'Raw Data (EAF)'!L36/'1 minus TOT (EAF)'!L77</f>
        <v>0</v>
      </c>
      <c r="M36" s="21">
        <f>'Raw Data (EAF)'!M36/'1 minus TOT (EAF)'!M77</f>
        <v>2.0012983228597676</v>
      </c>
      <c r="N36" s="21">
        <f>'Raw Data (EAF)'!N36/'1 minus TOT (EAF)'!N77</f>
        <v>3.0025542441251512</v>
      </c>
      <c r="O36" s="21">
        <f>'Raw Data (EAF)'!O36/'1 minus TOT (EAF)'!O77</f>
        <v>3.0039093036041389</v>
      </c>
      <c r="P36" s="21">
        <f>'Raw Data (EAF)'!P36/'1 minus TOT (EAF)'!P77</f>
        <v>9.0193604270444574</v>
      </c>
      <c r="Q36" s="21">
        <f>'Raw Data (EAF)'!Q36/'1 minus TOT (EAF)'!Q77</f>
        <v>14.047603915555527</v>
      </c>
      <c r="R36" s="21">
        <f>'Raw Data (EAF)'!R36/'1 minus TOT (EAF)'!R77</f>
        <v>14.071963009398381</v>
      </c>
      <c r="S36" s="21">
        <f>'Raw Data (EAF)'!S36/'1 minus TOT (EAF)'!S77</f>
        <v>21.162756283813195</v>
      </c>
      <c r="T36" s="21">
        <f>'Raw Data (EAF)'!T36/'1 minus TOT (EAF)'!T77</f>
        <v>28.32596498577491</v>
      </c>
      <c r="U36" s="21">
        <f>'Raw Data (EAF)'!U36/'1 minus TOT (EAF)'!U77</f>
        <v>28.501831639177439</v>
      </c>
      <c r="V36" s="21">
        <f>'Raw Data (EAF)'!V36/'1 minus TOT (EAF)'!V77</f>
        <v>35.00023143742429</v>
      </c>
      <c r="W36" s="21">
        <f>'Raw Data (EAF)'!W36/'1 minus TOT (EAF)'!W77</f>
        <v>39.877520834416757</v>
      </c>
      <c r="X36" s="21">
        <f>'Raw Data (EAF)'!X36/'1 minus TOT (EAF)'!X77</f>
        <v>41.233231387304656</v>
      </c>
      <c r="Y36" s="21">
        <f>'Raw Data (EAF)'!Y36/'1 minus TOT (EAF)'!Y77</f>
        <v>33.447835733853793</v>
      </c>
      <c r="Z36" s="21">
        <f>'Raw Data (EAF)'!Z36/'1 minus TOT (EAF)'!Z77</f>
        <v>0</v>
      </c>
      <c r="AA36" s="21">
        <f>'Raw Data (EAF)'!AA36/'1 minus TOT (EAF)'!AA77</f>
        <v>0</v>
      </c>
      <c r="AB36" s="21">
        <f>'Raw Data (EAF)'!AB36/'1 minus TOT (EAF)'!AB77</f>
        <v>0</v>
      </c>
      <c r="AC36" s="21"/>
    </row>
    <row r="37" spans="1:29" s="22" customFormat="1">
      <c r="A37" s="20">
        <v>1975</v>
      </c>
      <c r="B37" s="21">
        <f t="shared" si="0"/>
        <v>229.59753040535708</v>
      </c>
      <c r="C37" s="21">
        <f>'Raw Data (EAF)'!C37/'1 minus TOT (EAF)'!C78</f>
        <v>0</v>
      </c>
      <c r="D37" s="21">
        <f>'Raw Data (EAF)'!D37/'1 minus TOT (EAF)'!D78</f>
        <v>0</v>
      </c>
      <c r="E37" s="21">
        <f>'Raw Data (EAF)'!E37/'1 minus TOT (EAF)'!E78</f>
        <v>0</v>
      </c>
      <c r="F37" s="21">
        <f>'Raw Data (EAF)'!F37/'1 minus TOT (EAF)'!F78</f>
        <v>0</v>
      </c>
      <c r="G37" s="21">
        <f>'Raw Data (EAF)'!G37/'1 minus TOT (EAF)'!G78</f>
        <v>0</v>
      </c>
      <c r="H37" s="21">
        <f t="shared" si="1"/>
        <v>0</v>
      </c>
      <c r="I37" s="21">
        <f>'Raw Data (EAF)'!I37/'1 minus TOT (EAF)'!I78</f>
        <v>0</v>
      </c>
      <c r="J37" s="21">
        <f>'Raw Data (EAF)'!J37/'1 minus TOT (EAF)'!J78</f>
        <v>0</v>
      </c>
      <c r="K37" s="21">
        <f>'Raw Data (EAF)'!K37/'1 minus TOT (EAF)'!K78</f>
        <v>0</v>
      </c>
      <c r="L37" s="21">
        <f>'Raw Data (EAF)'!L37/'1 minus TOT (EAF)'!L78</f>
        <v>0</v>
      </c>
      <c r="M37" s="21">
        <f>'Raw Data (EAF)'!M37/'1 minus TOT (EAF)'!M78</f>
        <v>2.0012457023105164</v>
      </c>
      <c r="N37" s="21">
        <f>'Raw Data (EAF)'!N37/'1 minus TOT (EAF)'!N78</f>
        <v>1.0008342302671827</v>
      </c>
      <c r="O37" s="21">
        <f>'Raw Data (EAF)'!O37/'1 minus TOT (EAF)'!O78</f>
        <v>3.0037096803966614</v>
      </c>
      <c r="P37" s="21">
        <f>'Raw Data (EAF)'!P37/'1 minus TOT (EAF)'!P78</f>
        <v>6.012432134144837</v>
      </c>
      <c r="Q37" s="21">
        <f>'Raw Data (EAF)'!Q37/'1 minus TOT (EAF)'!Q78</f>
        <v>12.039034728911131</v>
      </c>
      <c r="R37" s="21">
        <f>'Raw Data (EAF)'!R37/'1 minus TOT (EAF)'!R78</f>
        <v>16.080418439471455</v>
      </c>
      <c r="S37" s="21">
        <f>'Raw Data (EAF)'!S37/'1 minus TOT (EAF)'!S78</f>
        <v>14.105674531507875</v>
      </c>
      <c r="T37" s="21">
        <f>'Raw Data (EAF)'!T37/'1 minus TOT (EAF)'!T78</f>
        <v>21.236069621735151</v>
      </c>
      <c r="U37" s="21">
        <f>'Raw Data (EAF)'!U37/'1 minus TOT (EAF)'!U78</f>
        <v>25.429095406665095</v>
      </c>
      <c r="V37" s="21">
        <f>'Raw Data (EAF)'!V37/'1 minus TOT (EAF)'!V78</f>
        <v>25.703349073440119</v>
      </c>
      <c r="W37" s="21">
        <f>'Raw Data (EAF)'!W37/'1 minus TOT (EAF)'!W78</f>
        <v>25.121243363022025</v>
      </c>
      <c r="X37" s="21">
        <f>'Raw Data (EAF)'!X37/'1 minus TOT (EAF)'!X78</f>
        <v>34.550345245773002</v>
      </c>
      <c r="Y37" s="21">
        <f>'Raw Data (EAF)'!Y37/'1 minus TOT (EAF)'!Y78</f>
        <v>43.314078247712004</v>
      </c>
      <c r="Z37" s="21">
        <f>'Raw Data (EAF)'!Z37/'1 minus TOT (EAF)'!Z78</f>
        <v>0</v>
      </c>
      <c r="AA37" s="21">
        <f>'Raw Data (EAF)'!AA37/'1 minus TOT (EAF)'!AA78</f>
        <v>0</v>
      </c>
      <c r="AB37" s="21">
        <f>'Raw Data (EAF)'!AB37/'1 minus TOT (EAF)'!AB78</f>
        <v>0</v>
      </c>
      <c r="AC37" s="21"/>
    </row>
    <row r="38" spans="1:29" s="22" customFormat="1">
      <c r="A38" s="20">
        <v>1976</v>
      </c>
      <c r="B38" s="21">
        <f t="shared" si="0"/>
        <v>234.7453205760541</v>
      </c>
      <c r="C38" s="21">
        <f>'Raw Data (EAF)'!C38/'1 minus TOT (EAF)'!C79</f>
        <v>0</v>
      </c>
      <c r="D38" s="21">
        <f>'Raw Data (EAF)'!D38/'1 minus TOT (EAF)'!D79</f>
        <v>0</v>
      </c>
      <c r="E38" s="21">
        <f>'Raw Data (EAF)'!E38/'1 minus TOT (EAF)'!E79</f>
        <v>0</v>
      </c>
      <c r="F38" s="21">
        <f>'Raw Data (EAF)'!F38/'1 minus TOT (EAF)'!F79</f>
        <v>0</v>
      </c>
      <c r="G38" s="21">
        <f>'Raw Data (EAF)'!G38/'1 minus TOT (EAF)'!G79</f>
        <v>0</v>
      </c>
      <c r="H38" s="21">
        <f t="shared" si="1"/>
        <v>0</v>
      </c>
      <c r="I38" s="21">
        <f>'Raw Data (EAF)'!I38/'1 minus TOT (EAF)'!I79</f>
        <v>0</v>
      </c>
      <c r="J38" s="21">
        <f>'Raw Data (EAF)'!J38/'1 minus TOT (EAF)'!J79</f>
        <v>0</v>
      </c>
      <c r="K38" s="21">
        <f>'Raw Data (EAF)'!K38/'1 minus TOT (EAF)'!K79</f>
        <v>1.0005185579267193</v>
      </c>
      <c r="L38" s="21">
        <f>'Raw Data (EAF)'!L38/'1 minus TOT (EAF)'!L79</f>
        <v>1.0005583494081645</v>
      </c>
      <c r="M38" s="21">
        <f>'Raw Data (EAF)'!M38/'1 minus TOT (EAF)'!M79</f>
        <v>1.0005985459855569</v>
      </c>
      <c r="N38" s="21">
        <f>'Raw Data (EAF)'!N38/'1 minus TOT (EAF)'!N79</f>
        <v>6.0047941836044423</v>
      </c>
      <c r="O38" s="21">
        <f>'Raw Data (EAF)'!O38/'1 minus TOT (EAF)'!O79</f>
        <v>3.0035710051452025</v>
      </c>
      <c r="P38" s="21">
        <f>'Raw Data (EAF)'!P38/'1 minus TOT (EAF)'!P79</f>
        <v>1.0019498413635273</v>
      </c>
      <c r="Q38" s="21">
        <f>'Raw Data (EAF)'!Q38/'1 minus TOT (EAF)'!Q79</f>
        <v>5.0158297388896518</v>
      </c>
      <c r="R38" s="21">
        <f>'Raw Data (EAF)'!R38/'1 minus TOT (EAF)'!R79</f>
        <v>14.068897164075077</v>
      </c>
      <c r="S38" s="21">
        <f>'Raw Data (EAF)'!S38/'1 minus TOT (EAF)'!S79</f>
        <v>18.133748322368113</v>
      </c>
      <c r="T38" s="21">
        <f>'Raw Data (EAF)'!T38/'1 minus TOT (EAF)'!T79</f>
        <v>19.214763229381834</v>
      </c>
      <c r="U38" s="21">
        <f>'Raw Data (EAF)'!U38/'1 minus TOT (EAF)'!U79</f>
        <v>33.564172866969102</v>
      </c>
      <c r="V38" s="21">
        <f>'Raw Data (EAF)'!V38/'1 minus TOT (EAF)'!V79</f>
        <v>28.761962286084078</v>
      </c>
      <c r="W38" s="21">
        <f>'Raw Data (EAF)'!W38/'1 minus TOT (EAF)'!W79</f>
        <v>25.098741915316641</v>
      </c>
      <c r="X38" s="21">
        <f>'Raw Data (EAF)'!X38/'1 minus TOT (EAF)'!X79</f>
        <v>35.61465550101024</v>
      </c>
      <c r="Y38" s="21">
        <f>'Raw Data (EAF)'!Y38/'1 minus TOT (EAF)'!Y79</f>
        <v>42.260559068525737</v>
      </c>
      <c r="Z38" s="21">
        <f>'Raw Data (EAF)'!Z38/'1 minus TOT (EAF)'!Z79</f>
        <v>0</v>
      </c>
      <c r="AA38" s="21">
        <f>'Raw Data (EAF)'!AA38/'1 minus TOT (EAF)'!AA79</f>
        <v>0</v>
      </c>
      <c r="AB38" s="21">
        <f>'Raw Data (EAF)'!AB38/'1 minus TOT (EAF)'!AB79</f>
        <v>0</v>
      </c>
      <c r="AC38" s="21"/>
    </row>
    <row r="39" spans="1:29" s="22" customFormat="1">
      <c r="A39" s="20">
        <v>1977</v>
      </c>
      <c r="B39" s="21">
        <f t="shared" si="0"/>
        <v>217.41700138148457</v>
      </c>
      <c r="C39" s="21">
        <f>'Raw Data (EAF)'!C39/'1 minus TOT (EAF)'!C80</f>
        <v>0</v>
      </c>
      <c r="D39" s="21">
        <f>'Raw Data (EAF)'!D39/'1 minus TOT (EAF)'!D80</f>
        <v>0</v>
      </c>
      <c r="E39" s="21">
        <f>'Raw Data (EAF)'!E39/'1 minus TOT (EAF)'!E80</f>
        <v>0</v>
      </c>
      <c r="F39" s="21">
        <f>'Raw Data (EAF)'!F39/'1 minus TOT (EAF)'!F80</f>
        <v>0</v>
      </c>
      <c r="G39" s="21">
        <f>'Raw Data (EAF)'!G39/'1 minus TOT (EAF)'!G80</f>
        <v>0</v>
      </c>
      <c r="H39" s="21">
        <f t="shared" si="1"/>
        <v>0</v>
      </c>
      <c r="I39" s="21">
        <f>'Raw Data (EAF)'!I39/'1 minus TOT (EAF)'!I80</f>
        <v>0</v>
      </c>
      <c r="J39" s="21">
        <f>'Raw Data (EAF)'!J39/'1 minus TOT (EAF)'!J80</f>
        <v>0</v>
      </c>
      <c r="K39" s="21">
        <f>'Raw Data (EAF)'!K39/'1 minus TOT (EAF)'!K80</f>
        <v>0</v>
      </c>
      <c r="L39" s="21">
        <f>'Raw Data (EAF)'!L39/'1 minus TOT (EAF)'!L80</f>
        <v>1.0005796181806241</v>
      </c>
      <c r="M39" s="21">
        <f>'Raw Data (EAF)'!M39/'1 minus TOT (EAF)'!M80</f>
        <v>0</v>
      </c>
      <c r="N39" s="21">
        <f>'Raw Data (EAF)'!N39/'1 minus TOT (EAF)'!N80</f>
        <v>3.0023303813452573</v>
      </c>
      <c r="O39" s="21">
        <f>'Raw Data (EAF)'!O39/'1 minus TOT (EAF)'!O80</f>
        <v>6.0069265881704643</v>
      </c>
      <c r="P39" s="21">
        <f>'Raw Data (EAF)'!P39/'1 minus TOT (EAF)'!P80</f>
        <v>3.0058034309517256</v>
      </c>
      <c r="Q39" s="21">
        <f>'Raw Data (EAF)'!Q39/'1 minus TOT (EAF)'!Q80</f>
        <v>7.021513794283381</v>
      </c>
      <c r="R39" s="21">
        <f>'Raw Data (EAF)'!R39/'1 minus TOT (EAF)'!R80</f>
        <v>9.043424482517894</v>
      </c>
      <c r="S39" s="21">
        <f>'Raw Data (EAF)'!S39/'1 minus TOT (EAF)'!S80</f>
        <v>20.14410083404443</v>
      </c>
      <c r="T39" s="21">
        <f>'Raw Data (EAF)'!T39/'1 minus TOT (EAF)'!T80</f>
        <v>22.24422903041431</v>
      </c>
      <c r="U39" s="21">
        <f>'Raw Data (EAF)'!U39/'1 minus TOT (EAF)'!U80</f>
        <v>18.304025123011705</v>
      </c>
      <c r="V39" s="21">
        <f>'Raw Data (EAF)'!V39/'1 minus TOT (EAF)'!V80</f>
        <v>29.767719703580781</v>
      </c>
      <c r="W39" s="21">
        <f>'Raw Data (EAF)'!W39/'1 minus TOT (EAF)'!W80</f>
        <v>30.271893563989231</v>
      </c>
      <c r="X39" s="21">
        <f>'Raw Data (EAF)'!X39/'1 minus TOT (EAF)'!X80</f>
        <v>29.053683519784247</v>
      </c>
      <c r="Y39" s="21">
        <f>'Raw Data (EAF)'!Y39/'1 minus TOT (EAF)'!Y80</f>
        <v>38.550771311210511</v>
      </c>
      <c r="Z39" s="21">
        <f>'Raw Data (EAF)'!Z39/'1 minus TOT (EAF)'!Z80</f>
        <v>0</v>
      </c>
      <c r="AA39" s="21">
        <f>'Raw Data (EAF)'!AA39/'1 minus TOT (EAF)'!AA80</f>
        <v>0</v>
      </c>
      <c r="AB39" s="21">
        <f>'Raw Data (EAF)'!AB39/'1 minus TOT (EAF)'!AB80</f>
        <v>0</v>
      </c>
      <c r="AC39" s="21"/>
    </row>
    <row r="40" spans="1:29" s="22" customFormat="1">
      <c r="A40" s="20">
        <v>1978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2" customFormat="1">
      <c r="A41" s="20">
        <v>1979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2" customFormat="1">
      <c r="A42" s="20">
        <v>1980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2" customFormat="1">
      <c r="A43" s="20">
        <v>1981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2" customFormat="1">
      <c r="A44" s="20">
        <v>1982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2" customFormat="1">
      <c r="A45" s="20">
        <v>1983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2" customFormat="1">
      <c r="A46" s="20">
        <v>1984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2" customFormat="1">
      <c r="A47" s="20">
        <v>1985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2" customFormat="1">
      <c r="A48" s="20">
        <v>1986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2" customFormat="1">
      <c r="A49" s="20">
        <v>1987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2" customFormat="1">
      <c r="A50" s="20">
        <v>1988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2" customFormat="1">
      <c r="A51" s="20">
        <v>1989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2" customFormat="1">
      <c r="A52" s="20">
        <v>1990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2" customFormat="1">
      <c r="A53" s="20">
        <v>1991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>
      <c r="A54" s="19">
        <v>1992</v>
      </c>
      <c r="B54" s="21">
        <f t="shared" ref="B54:B68" si="2">SUM(H54:AC54)</f>
        <v>262.88322999422348</v>
      </c>
      <c r="C54" s="21">
        <f>'Raw Data (EAF)'!C54/'1 minus TOT (EAF)'!C95</f>
        <v>1.0063041208976957</v>
      </c>
      <c r="D54" s="21">
        <f>'Raw Data (EAF)'!D54/'1 minus TOT (EAF)'!D95</f>
        <v>0</v>
      </c>
      <c r="E54" s="21">
        <f>'Raw Data (EAF)'!E54/'1 minus TOT (EAF)'!E95</f>
        <v>0</v>
      </c>
      <c r="F54" s="21">
        <f>'Raw Data (EAF)'!F54/'1 minus TOT (EAF)'!F95</f>
        <v>0</v>
      </c>
      <c r="G54" s="21">
        <f>'Raw Data (EAF)'!G54/'1 minus TOT (EAF)'!G95</f>
        <v>0</v>
      </c>
      <c r="H54" s="21">
        <f t="shared" ref="H54:H68" si="3">SUM(C54:G54)</f>
        <v>1.0063041208976957</v>
      </c>
      <c r="I54" s="21">
        <f>'Raw Data (EAF)'!I54/'1 minus TOT (EAF)'!I95</f>
        <v>0</v>
      </c>
      <c r="J54" s="21">
        <f>'Raw Data (EAF)'!J54/'1 minus TOT (EAF)'!J95</f>
        <v>0</v>
      </c>
      <c r="K54" s="21">
        <f>'Raw Data (EAF)'!K54/'1 minus TOT (EAF)'!K95</f>
        <v>0</v>
      </c>
      <c r="L54" s="21">
        <f>'Raw Data (EAF)'!L54/'1 minus TOT (EAF)'!L95</f>
        <v>0</v>
      </c>
      <c r="M54" s="21">
        <f>'Raw Data (EAF)'!M54/'1 minus TOT (EAF)'!M95</f>
        <v>0</v>
      </c>
      <c r="N54" s="21">
        <f>'Raw Data (EAF)'!N54/'1 minus TOT (EAF)'!N95</f>
        <v>2.001336097503748</v>
      </c>
      <c r="O54" s="21">
        <f>'Raw Data (EAF)'!O54/'1 minus TOT (EAF)'!O95</f>
        <v>3.0029568571003202</v>
      </c>
      <c r="P54" s="21">
        <f>'Raw Data (EAF)'!P54/'1 minus TOT (EAF)'!P95</f>
        <v>5.0068938353058989</v>
      </c>
      <c r="Q54" s="21">
        <f>'Raw Data (EAF)'!Q54/'1 minus TOT (EAF)'!Q95</f>
        <v>10.022949093531285</v>
      </c>
      <c r="R54" s="21">
        <f>'Raw Data (EAF)'!R54/'1 minus TOT (EAF)'!R95</f>
        <v>6.0223507917739845</v>
      </c>
      <c r="S54" s="21">
        <f>'Raw Data (EAF)'!S54/'1 minus TOT (EAF)'!S95</f>
        <v>12.07520865513027</v>
      </c>
      <c r="T54" s="21">
        <f>'Raw Data (EAF)'!T54/'1 minus TOT (EAF)'!T95</f>
        <v>17.166455944291041</v>
      </c>
      <c r="U54" s="21">
        <f>'Raw Data (EAF)'!U54/'1 minus TOT (EAF)'!U95</f>
        <v>34.509909419054658</v>
      </c>
      <c r="V54" s="21">
        <f>'Raw Data (EAF)'!V54/'1 minus TOT (EAF)'!V95</f>
        <v>38.937084011558383</v>
      </c>
      <c r="W54" s="21">
        <f>'Raw Data (EAF)'!W54/'1 minus TOT (EAF)'!W95</f>
        <v>41.513416278992814</v>
      </c>
      <c r="X54" s="21">
        <f>'Raw Data (EAF)'!X54/'1 minus TOT (EAF)'!X95</f>
        <v>38.365203715966196</v>
      </c>
      <c r="Y54" s="21">
        <f>'Raw Data (EAF)'!Y54/'1 minus TOT (EAF)'!Y95</f>
        <v>24.523638811282737</v>
      </c>
      <c r="Z54" s="21">
        <f>'Raw Data (EAF)'!Z54/'1 minus TOT (EAF)'!Z95</f>
        <v>19.006875722783434</v>
      </c>
      <c r="AA54" s="21">
        <f>'Raw Data (EAF)'!AA54/'1 minus TOT (EAF)'!AA95</f>
        <v>8.0398295355037064</v>
      </c>
      <c r="AB54" s="21">
        <f>'Raw Data (EAF)'!AB54/'1 minus TOT (EAF)'!AB95</f>
        <v>1.6828171035472541</v>
      </c>
      <c r="AC54" s="19">
        <v>0</v>
      </c>
    </row>
    <row r="55" spans="1:29">
      <c r="A55" s="19">
        <v>1993</v>
      </c>
      <c r="B55" s="21">
        <f t="shared" si="2"/>
        <v>253.38891377034884</v>
      </c>
      <c r="C55" s="21">
        <f>'Raw Data (EAF)'!C55/'1 minus TOT (EAF)'!C96</f>
        <v>0</v>
      </c>
      <c r="D55" s="21">
        <f>'Raw Data (EAF)'!D55/'1 minus TOT (EAF)'!D96</f>
        <v>0</v>
      </c>
      <c r="E55" s="21">
        <f>'Raw Data (EAF)'!E55/'1 minus TOT (EAF)'!E96</f>
        <v>0</v>
      </c>
      <c r="F55" s="21">
        <f>'Raw Data (EAF)'!F55/'1 minus TOT (EAF)'!F96</f>
        <v>0</v>
      </c>
      <c r="G55" s="21">
        <f>'Raw Data (EAF)'!G55/'1 minus TOT (EAF)'!G96</f>
        <v>0</v>
      </c>
      <c r="H55" s="21">
        <f t="shared" si="3"/>
        <v>0</v>
      </c>
      <c r="I55" s="21">
        <f>'Raw Data (EAF)'!I55/'1 minus TOT (EAF)'!I96</f>
        <v>0</v>
      </c>
      <c r="J55" s="21">
        <f>'Raw Data (EAF)'!J55/'1 minus TOT (EAF)'!J96</f>
        <v>1.0001806617185351</v>
      </c>
      <c r="K55" s="21">
        <f>'Raw Data (EAF)'!K55/'1 minus TOT (EAF)'!K96</f>
        <v>0</v>
      </c>
      <c r="L55" s="21">
        <f>'Raw Data (EAF)'!L55/'1 minus TOT (EAF)'!L96</f>
        <v>0</v>
      </c>
      <c r="M55" s="21">
        <f>'Raw Data (EAF)'!M55/'1 minus TOT (EAF)'!M96</f>
        <v>0</v>
      </c>
      <c r="N55" s="21">
        <f>'Raw Data (EAF)'!N55/'1 minus TOT (EAF)'!N96</f>
        <v>0</v>
      </c>
      <c r="O55" s="21">
        <f>'Raw Data (EAF)'!O55/'1 minus TOT (EAF)'!O96</f>
        <v>3.0029822050473092</v>
      </c>
      <c r="P55" s="21">
        <f>'Raw Data (EAF)'!P55/'1 minus TOT (EAF)'!P96</f>
        <v>7.0101125616155215</v>
      </c>
      <c r="Q55" s="21">
        <f>'Raw Data (EAF)'!Q55/'1 minus TOT (EAF)'!Q96</f>
        <v>9.020925001932163</v>
      </c>
      <c r="R55" s="21">
        <f>'Raw Data (EAF)'!R55/'1 minus TOT (EAF)'!R96</f>
        <v>11.041777726595093</v>
      </c>
      <c r="S55" s="21">
        <f>'Raw Data (EAF)'!S55/'1 minus TOT (EAF)'!S96</f>
        <v>8.0500394821365546</v>
      </c>
      <c r="T55" s="21">
        <f>'Raw Data (EAF)'!T55/'1 minus TOT (EAF)'!T96</f>
        <v>12.121991309751909</v>
      </c>
      <c r="U55" s="21">
        <f>'Raw Data (EAF)'!U55/'1 minus TOT (EAF)'!U96</f>
        <v>25.390098656965222</v>
      </c>
      <c r="V55" s="21">
        <f>'Raw Data (EAF)'!V55/'1 minus TOT (EAF)'!V96</f>
        <v>28.686598360001838</v>
      </c>
      <c r="W55" s="21">
        <f>'Raw Data (EAF)'!W55/'1 minus TOT (EAF)'!W96</f>
        <v>33.258579250418421</v>
      </c>
      <c r="X55" s="21">
        <f>'Raw Data (EAF)'!X55/'1 minus TOT (EAF)'!X96</f>
        <v>39.500480727432659</v>
      </c>
      <c r="Y55" s="21">
        <f>'Raw Data (EAF)'!Y55/'1 minus TOT (EAF)'!Y96</f>
        <v>32.590267968749998</v>
      </c>
      <c r="Z55" s="21">
        <f>'Raw Data (EAF)'!Z55/'1 minus TOT (EAF)'!Z96</f>
        <v>24.307697689604776</v>
      </c>
      <c r="AA55" s="21">
        <f>'Raw Data (EAF)'!AA55/'1 minus TOT (EAF)'!AA96</f>
        <v>15.195018998712222</v>
      </c>
      <c r="AB55" s="21">
        <f>'Raw Data (EAF)'!AB55/'1 minus TOT (EAF)'!AB96</f>
        <v>3.2121631696666313</v>
      </c>
      <c r="AC55" s="19">
        <v>0</v>
      </c>
    </row>
    <row r="56" spans="1:29">
      <c r="A56" s="19">
        <v>1994</v>
      </c>
      <c r="B56" s="21">
        <f t="shared" si="2"/>
        <v>231.81910441216795</v>
      </c>
      <c r="C56" s="21">
        <f>'Raw Data (EAF)'!C56/'1 minus TOT (EAF)'!C97</f>
        <v>0</v>
      </c>
      <c r="D56" s="21">
        <f>'Raw Data (EAF)'!D56/'1 minus TOT (EAF)'!D97</f>
        <v>0</v>
      </c>
      <c r="E56" s="21">
        <f>'Raw Data (EAF)'!E56/'1 minus TOT (EAF)'!E97</f>
        <v>0</v>
      </c>
      <c r="F56" s="21">
        <f>'Raw Data (EAF)'!F56/'1 minus TOT (EAF)'!F97</f>
        <v>0</v>
      </c>
      <c r="G56" s="21">
        <f>'Raw Data (EAF)'!G56/'1 minus TOT (EAF)'!G97</f>
        <v>0</v>
      </c>
      <c r="H56" s="21">
        <f t="shared" si="3"/>
        <v>0</v>
      </c>
      <c r="I56" s="21">
        <f>'Raw Data (EAF)'!I56/'1 minus TOT (EAF)'!I97</f>
        <v>0</v>
      </c>
      <c r="J56" s="21">
        <f>'Raw Data (EAF)'!J56/'1 minus TOT (EAF)'!J97</f>
        <v>0</v>
      </c>
      <c r="K56" s="21">
        <f>'Raw Data (EAF)'!K56/'1 minus TOT (EAF)'!K97</f>
        <v>0</v>
      </c>
      <c r="L56" s="21">
        <f>'Raw Data (EAF)'!L56/'1 minus TOT (EAF)'!L97</f>
        <v>0</v>
      </c>
      <c r="M56" s="21">
        <f>'Raw Data (EAF)'!M56/'1 minus TOT (EAF)'!M97</f>
        <v>0</v>
      </c>
      <c r="N56" s="21">
        <f>'Raw Data (EAF)'!N56/'1 minus TOT (EAF)'!N97</f>
        <v>2.0014363469255576</v>
      </c>
      <c r="O56" s="21">
        <f>'Raw Data (EAF)'!O56/'1 minus TOT (EAF)'!O97</f>
        <v>4.0040886829286571</v>
      </c>
      <c r="P56" s="21">
        <f>'Raw Data (EAF)'!P56/'1 minus TOT (EAF)'!P97</f>
        <v>5.0071722991241652</v>
      </c>
      <c r="Q56" s="21">
        <f>'Raw Data (EAF)'!Q56/'1 minus TOT (EAF)'!Q97</f>
        <v>6.0139495812864334</v>
      </c>
      <c r="R56" s="21">
        <f>'Raw Data (EAF)'!R56/'1 minus TOT (EAF)'!R97</f>
        <v>18.068611077295092</v>
      </c>
      <c r="S56" s="21">
        <f>'Raw Data (EAF)'!S56/'1 minus TOT (EAF)'!S97</f>
        <v>12.073011786925376</v>
      </c>
      <c r="T56" s="21">
        <f>'Raw Data (EAF)'!T56/'1 minus TOT (EAF)'!T97</f>
        <v>13.130546477611153</v>
      </c>
      <c r="U56" s="21">
        <f>'Raw Data (EAF)'!U56/'1 minus TOT (EAF)'!U97</f>
        <v>22.340332486643319</v>
      </c>
      <c r="V56" s="21">
        <f>'Raw Data (EAF)'!V56/'1 minus TOT (EAF)'!V97</f>
        <v>26.634473206683143</v>
      </c>
      <c r="W56" s="21">
        <f>'Raw Data (EAF)'!W56/'1 minus TOT (EAF)'!W97</f>
        <v>32.20569703935886</v>
      </c>
      <c r="X56" s="21">
        <f>'Raw Data (EAF)'!X56/'1 minus TOT (EAF)'!X97</f>
        <v>36.293554132365593</v>
      </c>
      <c r="Y56" s="21">
        <f>'Raw Data (EAF)'!Y56/'1 minus TOT (EAF)'!Y97</f>
        <v>29.211834158213023</v>
      </c>
      <c r="Z56" s="21">
        <f>'Raw Data (EAF)'!Z56/'1 minus TOT (EAF)'!Z97</f>
        <v>13.311621522019532</v>
      </c>
      <c r="AA56" s="21">
        <f>'Raw Data (EAF)'!AA56/'1 minus TOT (EAF)'!AA97</f>
        <v>6.817711948812363</v>
      </c>
      <c r="AB56" s="21">
        <f>'Raw Data (EAF)'!AB56/'1 minus TOT (EAF)'!AB97</f>
        <v>4.7050636659757181</v>
      </c>
      <c r="AC56" s="19">
        <v>0</v>
      </c>
    </row>
    <row r="57" spans="1:29">
      <c r="A57" s="19">
        <v>1995</v>
      </c>
      <c r="B57" s="21">
        <f t="shared" si="2"/>
        <v>255.10175133035489</v>
      </c>
      <c r="C57" s="21">
        <f>'Raw Data (EAF)'!C57/'1 minus TOT (EAF)'!C98</f>
        <v>0</v>
      </c>
      <c r="D57" s="21">
        <f>'Raw Data (EAF)'!D57/'1 minus TOT (EAF)'!D98</f>
        <v>0</v>
      </c>
      <c r="E57" s="21">
        <f>'Raw Data (EAF)'!E57/'1 minus TOT (EAF)'!E98</f>
        <v>0</v>
      </c>
      <c r="F57" s="21">
        <f>'Raw Data (EAF)'!F57/'1 minus TOT (EAF)'!F98</f>
        <v>0</v>
      </c>
      <c r="G57" s="21">
        <f>'Raw Data (EAF)'!G57/'1 minus TOT (EAF)'!G98</f>
        <v>0</v>
      </c>
      <c r="H57" s="21">
        <f t="shared" si="3"/>
        <v>0</v>
      </c>
      <c r="I57" s="21">
        <f>'Raw Data (EAF)'!I57/'1 minus TOT (EAF)'!I98</f>
        <v>0</v>
      </c>
      <c r="J57" s="21">
        <f>'Raw Data (EAF)'!J57/'1 minus TOT (EAF)'!J98</f>
        <v>0</v>
      </c>
      <c r="K57" s="21">
        <f>'Raw Data (EAF)'!K57/'1 minus TOT (EAF)'!K98</f>
        <v>0</v>
      </c>
      <c r="L57" s="21">
        <f>'Raw Data (EAF)'!L57/'1 minus TOT (EAF)'!L98</f>
        <v>0</v>
      </c>
      <c r="M57" s="21">
        <f>'Raw Data (EAF)'!M57/'1 minus TOT (EAF)'!M98</f>
        <v>1.0005397310527155</v>
      </c>
      <c r="N57" s="21">
        <f>'Raw Data (EAF)'!N57/'1 minus TOT (EAF)'!N98</f>
        <v>1.0007373515758744</v>
      </c>
      <c r="O57" s="21">
        <f>'Raw Data (EAF)'!O57/'1 minus TOT (EAF)'!O98</f>
        <v>3.0031618521255745</v>
      </c>
      <c r="P57" s="21">
        <f>'Raw Data (EAF)'!P57/'1 minus TOT (EAF)'!P98</f>
        <v>4.0059406873889856</v>
      </c>
      <c r="Q57" s="21">
        <f>'Raw Data (EAF)'!Q57/'1 minus TOT (EAF)'!Q98</f>
        <v>10.022872819731438</v>
      </c>
      <c r="R57" s="21">
        <f>'Raw Data (EAF)'!R57/'1 minus TOT (EAF)'!R98</f>
        <v>13.049402419514045</v>
      </c>
      <c r="S57" s="21">
        <f>'Raw Data (EAF)'!S57/'1 minus TOT (EAF)'!S98</f>
        <v>18.110331690899091</v>
      </c>
      <c r="T57" s="21">
        <f>'Raw Data (EAF)'!T57/'1 minus TOT (EAF)'!T98</f>
        <v>15.149170534529683</v>
      </c>
      <c r="U57" s="21">
        <f>'Raw Data (EAF)'!U57/'1 minus TOT (EAF)'!U98</f>
        <v>31.476075703259781</v>
      </c>
      <c r="V57" s="21">
        <f>'Raw Data (EAF)'!V57/'1 minus TOT (EAF)'!V98</f>
        <v>30.728417408959327</v>
      </c>
      <c r="W57" s="21">
        <f>'Raw Data (EAF)'!W57/'1 minus TOT (EAF)'!W98</f>
        <v>27.015970252681797</v>
      </c>
      <c r="X57" s="21">
        <f>'Raw Data (EAF)'!X57/'1 minus TOT (EAF)'!X98</f>
        <v>35.215226841562341</v>
      </c>
      <c r="Y57" s="21">
        <f>'Raw Data (EAF)'!Y57/'1 minus TOT (EAF)'!Y98</f>
        <v>36.034237674422116</v>
      </c>
      <c r="Z57" s="21">
        <f>'Raw Data (EAF)'!Z57/'1 minus TOT (EAF)'!Z98</f>
        <v>19.357775787152487</v>
      </c>
      <c r="AA57" s="21">
        <f>'Raw Data (EAF)'!AA57/'1 minus TOT (EAF)'!AA98</f>
        <v>6.7941560376260943</v>
      </c>
      <c r="AB57" s="21">
        <f>'Raw Data (EAF)'!AB57/'1 minus TOT (EAF)'!AB98</f>
        <v>3.1377345378735235</v>
      </c>
      <c r="AC57" s="19">
        <v>0</v>
      </c>
    </row>
    <row r="58" spans="1:29">
      <c r="A58" s="19">
        <v>1996</v>
      </c>
      <c r="B58" s="21">
        <f t="shared" si="2"/>
        <v>212.21102251911176</v>
      </c>
      <c r="C58" s="21">
        <f>'Raw Data (EAF)'!C58/'1 minus TOT (EAF)'!C99</f>
        <v>0</v>
      </c>
      <c r="D58" s="21">
        <f>'Raw Data (EAF)'!D58/'1 minus TOT (EAF)'!D99</f>
        <v>0</v>
      </c>
      <c r="E58" s="21">
        <f>'Raw Data (EAF)'!E58/'1 minus TOT (EAF)'!E99</f>
        <v>0</v>
      </c>
      <c r="F58" s="21">
        <f>'Raw Data (EAF)'!F58/'1 minus TOT (EAF)'!F99</f>
        <v>0</v>
      </c>
      <c r="G58" s="21">
        <f>'Raw Data (EAF)'!G58/'1 minus TOT (EAF)'!G99</f>
        <v>0</v>
      </c>
      <c r="H58" s="21">
        <f t="shared" si="3"/>
        <v>0</v>
      </c>
      <c r="I58" s="21">
        <f>'Raw Data (EAF)'!I58/'1 minus TOT (EAF)'!I99</f>
        <v>0</v>
      </c>
      <c r="J58" s="21">
        <f>'Raw Data (EAF)'!J58/'1 minus TOT (EAF)'!J99</f>
        <v>0</v>
      </c>
      <c r="K58" s="21">
        <f>'Raw Data (EAF)'!K58/'1 minus TOT (EAF)'!K99</f>
        <v>0</v>
      </c>
      <c r="L58" s="21">
        <f>'Raw Data (EAF)'!L58/'1 minus TOT (EAF)'!L99</f>
        <v>1.0004280340418483</v>
      </c>
      <c r="M58" s="21">
        <f>'Raw Data (EAF)'!M58/'1 minus TOT (EAF)'!M99</f>
        <v>0</v>
      </c>
      <c r="N58" s="21">
        <f>'Raw Data (EAF)'!N58/'1 minus TOT (EAF)'!N99</f>
        <v>0</v>
      </c>
      <c r="O58" s="21">
        <f>'Raw Data (EAF)'!O58/'1 minus TOT (EAF)'!O99</f>
        <v>8.0080167333127736</v>
      </c>
      <c r="P58" s="21">
        <f>'Raw Data (EAF)'!P58/'1 minus TOT (EAF)'!P99</f>
        <v>3.0043622926398115</v>
      </c>
      <c r="Q58" s="21">
        <f>'Raw Data (EAF)'!Q58/'1 minus TOT (EAF)'!Q99</f>
        <v>5.0112634901901734</v>
      </c>
      <c r="R58" s="21">
        <f>'Raw Data (EAF)'!R58/'1 minus TOT (EAF)'!R99</f>
        <v>8.0302201827837898</v>
      </c>
      <c r="S58" s="21">
        <f>'Raw Data (EAF)'!S58/'1 minus TOT (EAF)'!S99</f>
        <v>13.078045277500969</v>
      </c>
      <c r="T58" s="21">
        <f>'Raw Data (EAF)'!T58/'1 minus TOT (EAF)'!T99</f>
        <v>16.159183668006907</v>
      </c>
      <c r="U58" s="21">
        <f>'Raw Data (EAF)'!U58/'1 minus TOT (EAF)'!U99</f>
        <v>25.379574439147024</v>
      </c>
      <c r="V58" s="21">
        <f>'Raw Data (EAF)'!V58/'1 minus TOT (EAF)'!V99</f>
        <v>21.510086423236267</v>
      </c>
      <c r="W58" s="21">
        <f>'Raw Data (EAF)'!W58/'1 minus TOT (EAF)'!W99</f>
        <v>29.08751199727061</v>
      </c>
      <c r="X58" s="21">
        <f>'Raw Data (EAF)'!X58/'1 minus TOT (EAF)'!X99</f>
        <v>27.747799624806397</v>
      </c>
      <c r="Y58" s="21">
        <f>'Raw Data (EAF)'!Y58/'1 minus TOT (EAF)'!Y99</f>
        <v>27.024047714351973</v>
      </c>
      <c r="Z58" s="21">
        <f>'Raw Data (EAF)'!Z58/'1 minus TOT (EAF)'!Z99</f>
        <v>21.816742966331088</v>
      </c>
      <c r="AA58" s="21">
        <f>'Raw Data (EAF)'!AA58/'1 minus TOT (EAF)'!AA99</f>
        <v>5.3537396754921485</v>
      </c>
      <c r="AB58" s="21">
        <f>'Raw Data (EAF)'!AB58/'1 minus TOT (EAF)'!AB99</f>
        <v>0</v>
      </c>
      <c r="AC58" s="19">
        <v>0</v>
      </c>
    </row>
    <row r="59" spans="1:29">
      <c r="A59" s="19">
        <v>1997</v>
      </c>
      <c r="B59" s="21">
        <f t="shared" si="2"/>
        <v>264.20061894941523</v>
      </c>
      <c r="C59" s="21">
        <f>'Raw Data (EAF)'!C59/'1 minus TOT (EAF)'!C100</f>
        <v>0</v>
      </c>
      <c r="D59" s="21">
        <f>'Raw Data (EAF)'!D59/'1 minus TOT (EAF)'!D100</f>
        <v>0</v>
      </c>
      <c r="E59" s="21">
        <f>'Raw Data (EAF)'!E59/'1 minus TOT (EAF)'!E100</f>
        <v>0</v>
      </c>
      <c r="F59" s="21">
        <f>'Raw Data (EAF)'!F59/'1 minus TOT (EAF)'!F100</f>
        <v>0</v>
      </c>
      <c r="G59" s="21">
        <f>'Raw Data (EAF)'!G59/'1 minus TOT (EAF)'!G100</f>
        <v>0</v>
      </c>
      <c r="H59" s="21">
        <f t="shared" si="3"/>
        <v>0</v>
      </c>
      <c r="I59" s="21">
        <f>'Raw Data (EAF)'!I59/'1 minus TOT (EAF)'!I100</f>
        <v>0</v>
      </c>
      <c r="J59" s="21">
        <f>'Raw Data (EAF)'!J59/'1 minus TOT (EAF)'!J100</f>
        <v>1.0001720366450275</v>
      </c>
      <c r="K59" s="21">
        <f>'Raw Data (EAF)'!K59/'1 minus TOT (EAF)'!K100</f>
        <v>0</v>
      </c>
      <c r="L59" s="21">
        <f>'Raw Data (EAF)'!L59/'1 minus TOT (EAF)'!L100</f>
        <v>0</v>
      </c>
      <c r="M59" s="21">
        <f>'Raw Data (EAF)'!M59/'1 minus TOT (EAF)'!M100</f>
        <v>0</v>
      </c>
      <c r="N59" s="21">
        <f>'Raw Data (EAF)'!N59/'1 minus TOT (EAF)'!N100</f>
        <v>6.0041145398149069</v>
      </c>
      <c r="O59" s="21">
        <f>'Raw Data (EAF)'!O59/'1 minus TOT (EAF)'!O100</f>
        <v>4.0039198089297798</v>
      </c>
      <c r="P59" s="21">
        <f>'Raw Data (EAF)'!P59/'1 minus TOT (EAF)'!P100</f>
        <v>9.0130982463049918</v>
      </c>
      <c r="Q59" s="21">
        <f>'Raw Data (EAF)'!Q59/'1 minus TOT (EAF)'!Q100</f>
        <v>14.031002156117873</v>
      </c>
      <c r="R59" s="21">
        <f>'Raw Data (EAF)'!R59/'1 minus TOT (EAF)'!R100</f>
        <v>14.05075266929763</v>
      </c>
      <c r="S59" s="21">
        <f>'Raw Data (EAF)'!S59/'1 minus TOT (EAF)'!S100</f>
        <v>16.09579085080723</v>
      </c>
      <c r="T59" s="21">
        <f>'Raw Data (EAF)'!T59/'1 minus TOT (EAF)'!T100</f>
        <v>15.146015514495913</v>
      </c>
      <c r="U59" s="21">
        <f>'Raw Data (EAF)'!U59/'1 minus TOT (EAF)'!U100</f>
        <v>21.314787516803971</v>
      </c>
      <c r="V59" s="21">
        <f>'Raw Data (EAF)'!V59/'1 minus TOT (EAF)'!V100</f>
        <v>28.672513747633605</v>
      </c>
      <c r="W59" s="21">
        <f>'Raw Data (EAF)'!W59/'1 minus TOT (EAF)'!W100</f>
        <v>30.116790189259124</v>
      </c>
      <c r="X59" s="21">
        <f>'Raw Data (EAF)'!X59/'1 minus TOT (EAF)'!X100</f>
        <v>36.272653224766906</v>
      </c>
      <c r="Y59" s="21">
        <f>'Raw Data (EAF)'!Y59/'1 minus TOT (EAF)'!Y100</f>
        <v>28.144223095451562</v>
      </c>
      <c r="Z59" s="21">
        <f>'Raw Data (EAF)'!Z59/'1 minus TOT (EAF)'!Z100</f>
        <v>24.304345562313042</v>
      </c>
      <c r="AA59" s="21">
        <f>'Raw Data (EAF)'!AA59/'1 minus TOT (EAF)'!AA100</f>
        <v>16.030439790773645</v>
      </c>
      <c r="AB59" s="21">
        <f>'Raw Data (EAF)'!AB59/'1 minus TOT (EAF)'!AB100</f>
        <v>0</v>
      </c>
      <c r="AC59" s="19">
        <v>0</v>
      </c>
    </row>
    <row r="60" spans="1:29">
      <c r="A60" s="19">
        <f>A59+1</f>
        <v>1998</v>
      </c>
      <c r="B60" s="21">
        <f t="shared" si="2"/>
        <v>242.38150673167448</v>
      </c>
      <c r="C60" s="21">
        <f>'Raw Data (EAF)'!C60/'1 minus TOT (EAF)'!C101</f>
        <v>0</v>
      </c>
      <c r="D60" s="21">
        <f>'Raw Data (EAF)'!D60/'1 minus TOT (EAF)'!D101</f>
        <v>0</v>
      </c>
      <c r="E60" s="21">
        <f>'Raw Data (EAF)'!E60/'1 minus TOT (EAF)'!E101</f>
        <v>0</v>
      </c>
      <c r="F60" s="21">
        <f>'Raw Data (EAF)'!F60/'1 minus TOT (EAF)'!F101</f>
        <v>0</v>
      </c>
      <c r="G60" s="21">
        <f>'Raw Data (EAF)'!G60/'1 minus TOT (EAF)'!G101</f>
        <v>0</v>
      </c>
      <c r="H60" s="21">
        <f t="shared" si="3"/>
        <v>0</v>
      </c>
      <c r="I60" s="21">
        <f>'Raw Data (EAF)'!I60/'1 minus TOT (EAF)'!I101</f>
        <v>0</v>
      </c>
      <c r="J60" s="21">
        <f>'Raw Data (EAF)'!J60/'1 minus TOT (EAF)'!J101</f>
        <v>0</v>
      </c>
      <c r="K60" s="21">
        <f>'Raw Data (EAF)'!K60/'1 minus TOT (EAF)'!K101</f>
        <v>1.0004094405056168</v>
      </c>
      <c r="L60" s="21">
        <f>'Raw Data (EAF)'!L60/'1 minus TOT (EAF)'!L101</f>
        <v>0</v>
      </c>
      <c r="M60" s="21">
        <f>'Raw Data (EAF)'!M60/'1 minus TOT (EAF)'!M101</f>
        <v>0</v>
      </c>
      <c r="N60" s="21">
        <f>'Raw Data (EAF)'!N60/'1 minus TOT (EAF)'!N101</f>
        <v>3.0019923623708102</v>
      </c>
      <c r="O60" s="21">
        <f>'Raw Data (EAF)'!O60/'1 minus TOT (EAF)'!O101</f>
        <v>1.000999061019969</v>
      </c>
      <c r="P60" s="21">
        <f>'Raw Data (EAF)'!P60/'1 minus TOT (EAF)'!P101</f>
        <v>8.0116736570345601</v>
      </c>
      <c r="Q60" s="21">
        <f>'Raw Data (EAF)'!Q60/'1 minus TOT (EAF)'!Q101</f>
        <v>10.021458529522487</v>
      </c>
      <c r="R60" s="21">
        <f>'Raw Data (EAF)'!R60/'1 minus TOT (EAF)'!R101</f>
        <v>6.0208502461175026</v>
      </c>
      <c r="S60" s="21">
        <f>'Raw Data (EAF)'!S60/'1 minus TOT (EAF)'!S101</f>
        <v>19.1085298605907</v>
      </c>
      <c r="T60" s="21">
        <f>'Raw Data (EAF)'!T60/'1 minus TOT (EAF)'!T101</f>
        <v>14.131745020811723</v>
      </c>
      <c r="U60" s="21">
        <f>'Raw Data (EAF)'!U60/'1 minus TOT (EAF)'!U101</f>
        <v>16.238938778314402</v>
      </c>
      <c r="V60" s="21">
        <f>'Raw Data (EAF)'!V60/'1 minus TOT (EAF)'!V101</f>
        <v>32.763047597015792</v>
      </c>
      <c r="W60" s="21">
        <f>'Raw Data (EAF)'!W60/'1 minus TOT (EAF)'!W101</f>
        <v>20.757849124523855</v>
      </c>
      <c r="X60" s="21">
        <f>'Raw Data (EAF)'!X60/'1 minus TOT (EAF)'!X101</f>
        <v>34.12202298925429</v>
      </c>
      <c r="Y60" s="21">
        <f>'Raw Data (EAF)'!Y60/'1 minus TOT (EAF)'!Y101</f>
        <v>32.585514191442904</v>
      </c>
      <c r="Z60" s="21">
        <f>'Raw Data (EAF)'!Z60/'1 minus TOT (EAF)'!Z101</f>
        <v>28.048596214432539</v>
      </c>
      <c r="AA60" s="21">
        <f>'Raw Data (EAF)'!AA60/'1 minus TOT (EAF)'!AA101</f>
        <v>10.846844788076149</v>
      </c>
      <c r="AB60" s="21">
        <f>'Raw Data (EAF)'!AB60/'1 minus TOT (EAF)'!AB101</f>
        <v>4.7210348706411702</v>
      </c>
    </row>
    <row r="61" spans="1:29">
      <c r="A61" s="19">
        <f t="shared" ref="A61:A68" si="4">A60+1</f>
        <v>1999</v>
      </c>
      <c r="B61" s="21">
        <f t="shared" si="2"/>
        <v>252.40999556344721</v>
      </c>
      <c r="C61" s="21">
        <f>'Raw Data (EAF)'!C61/'1 minus TOT (EAF)'!C102</f>
        <v>0</v>
      </c>
      <c r="D61" s="21">
        <f>'Raw Data (EAF)'!D61/'1 minus TOT (EAF)'!D102</f>
        <v>0</v>
      </c>
      <c r="E61" s="21">
        <f>'Raw Data (EAF)'!E61/'1 minus TOT (EAF)'!E102</f>
        <v>0</v>
      </c>
      <c r="F61" s="21">
        <f>'Raw Data (EAF)'!F61/'1 minus TOT (EAF)'!F102</f>
        <v>0</v>
      </c>
      <c r="G61" s="21">
        <f>'Raw Data (EAF)'!G61/'1 minus TOT (EAF)'!G102</f>
        <v>0</v>
      </c>
      <c r="H61" s="21">
        <f t="shared" si="3"/>
        <v>0</v>
      </c>
      <c r="I61" s="21">
        <f>'Raw Data (EAF)'!I61/'1 minus TOT (EAF)'!I102</f>
        <v>0</v>
      </c>
      <c r="J61" s="21">
        <f>'Raw Data (EAF)'!J61/'1 minus TOT (EAF)'!J102</f>
        <v>1.0001562304509355</v>
      </c>
      <c r="K61" s="21">
        <f>'Raw Data (EAF)'!K61/'1 minus TOT (EAF)'!K102</f>
        <v>0</v>
      </c>
      <c r="L61" s="21">
        <f>'Raw Data (EAF)'!L61/'1 minus TOT (EAF)'!L102</f>
        <v>0</v>
      </c>
      <c r="M61" s="21">
        <f>'Raw Data (EAF)'!M61/'1 minus TOT (EAF)'!M102</f>
        <v>0</v>
      </c>
      <c r="N61" s="21">
        <f>'Raw Data (EAF)'!N61/'1 minus TOT (EAF)'!N102</f>
        <v>0</v>
      </c>
      <c r="O61" s="21">
        <f>'Raw Data (EAF)'!O61/'1 minus TOT (EAF)'!O102</f>
        <v>3.0029942930697122</v>
      </c>
      <c r="P61" s="21">
        <f>'Raw Data (EAF)'!P61/'1 minus TOT (EAF)'!P102</f>
        <v>3.0044372776056796</v>
      </c>
      <c r="Q61" s="21">
        <f>'Raw Data (EAF)'!Q61/'1 minus TOT (EAF)'!Q102</f>
        <v>8.0176666374704393</v>
      </c>
      <c r="R61" s="21">
        <f>'Raw Data (EAF)'!R61/'1 minus TOT (EAF)'!R102</f>
        <v>7.0241785070153213</v>
      </c>
      <c r="S61" s="21">
        <f>'Raw Data (EAF)'!S61/'1 minus TOT (EAF)'!S102</f>
        <v>12.068822181396754</v>
      </c>
      <c r="T61" s="21">
        <f>'Raw Data (EAF)'!T61/'1 minus TOT (EAF)'!T102</f>
        <v>16.149810167654998</v>
      </c>
      <c r="U61" s="21">
        <f>'Raw Data (EAF)'!U61/'1 minus TOT (EAF)'!U102</f>
        <v>21.316760757445081</v>
      </c>
      <c r="V61" s="21">
        <f>'Raw Data (EAF)'!V61/'1 minus TOT (EAF)'!V102</f>
        <v>26.615065533725115</v>
      </c>
      <c r="W61" s="21">
        <f>'Raw Data (EAF)'!W61/'1 minus TOT (EAF)'!W102</f>
        <v>39.465976903806599</v>
      </c>
      <c r="X61" s="21">
        <f>'Raw Data (EAF)'!X61/'1 minus TOT (EAF)'!X102</f>
        <v>41.616749826312137</v>
      </c>
      <c r="Y61" s="21">
        <f>'Raw Data (EAF)'!Y61/'1 minus TOT (EAF)'!Y102</f>
        <v>31.50443887470427</v>
      </c>
      <c r="Z61" s="21">
        <f>'Raw Data (EAF)'!Z61/'1 minus TOT (EAF)'!Z102</f>
        <v>28.336574697507604</v>
      </c>
      <c r="AA61" s="21">
        <f>'Raw Data (EAF)'!AA61/'1 minus TOT (EAF)'!AA102</f>
        <v>6.921406637458082</v>
      </c>
      <c r="AB61" s="21">
        <f>'Raw Data (EAF)'!AB61/'1 minus TOT (EAF)'!AB102</f>
        <v>6.3649570378244302</v>
      </c>
    </row>
    <row r="62" spans="1:29">
      <c r="A62" s="19">
        <f t="shared" si="4"/>
        <v>2000</v>
      </c>
      <c r="B62" s="21">
        <f t="shared" si="2"/>
        <v>241.23225792460966</v>
      </c>
      <c r="C62" s="21">
        <f>'Raw Data (EAF)'!C62/'1 minus TOT (EAF)'!C103</f>
        <v>0</v>
      </c>
      <c r="D62" s="21">
        <f>'Raw Data (EAF)'!D62/'1 minus TOT (EAF)'!D103</f>
        <v>0</v>
      </c>
      <c r="E62" s="21">
        <f>'Raw Data (EAF)'!E62/'1 minus TOT (EAF)'!E103</f>
        <v>0</v>
      </c>
      <c r="F62" s="21">
        <f>'Raw Data (EAF)'!F62/'1 minus TOT (EAF)'!F103</f>
        <v>0</v>
      </c>
      <c r="G62" s="21">
        <f>'Raw Data (EAF)'!G62/'1 minus TOT (EAF)'!G103</f>
        <v>0</v>
      </c>
      <c r="H62" s="21">
        <f t="shared" si="3"/>
        <v>0</v>
      </c>
      <c r="I62" s="21">
        <f>'Raw Data (EAF)'!I62/'1 minus TOT (EAF)'!I103</f>
        <v>0</v>
      </c>
      <c r="J62" s="21">
        <f>'Raw Data (EAF)'!J62/'1 minus TOT (EAF)'!J103</f>
        <v>0</v>
      </c>
      <c r="K62" s="21">
        <f>'Raw Data (EAF)'!K62/'1 minus TOT (EAF)'!K103</f>
        <v>0</v>
      </c>
      <c r="L62" s="21">
        <f>'Raw Data (EAF)'!L62/'1 minus TOT (EAF)'!L103</f>
        <v>0</v>
      </c>
      <c r="M62" s="21">
        <f>'Raw Data (EAF)'!M62/'1 minus TOT (EAF)'!M103</f>
        <v>0</v>
      </c>
      <c r="N62" s="21">
        <f>'Raw Data (EAF)'!N62/'1 minus TOT (EAF)'!N103</f>
        <v>0</v>
      </c>
      <c r="O62" s="21">
        <f>'Raw Data (EAF)'!O62/'1 minus TOT (EAF)'!O103</f>
        <v>5.0050045195048165</v>
      </c>
      <c r="P62" s="21">
        <f>'Raw Data (EAF)'!P62/'1 minus TOT (EAF)'!P103</f>
        <v>7.010669897392571</v>
      </c>
      <c r="Q62" s="21">
        <f>'Raw Data (EAF)'!Q62/'1 minus TOT (EAF)'!Q103</f>
        <v>10.022032881207048</v>
      </c>
      <c r="R62" s="21">
        <f>'Raw Data (EAF)'!R62/'1 minus TOT (EAF)'!R103</f>
        <v>14.048690276716023</v>
      </c>
      <c r="S62" s="21">
        <f>'Raw Data (EAF)'!S62/'1 minus TOT (EAF)'!S103</f>
        <v>7.0400730968888841</v>
      </c>
      <c r="T62" s="21">
        <f>'Raw Data (EAF)'!T62/'1 minus TOT (EAF)'!T103</f>
        <v>16.149327461774106</v>
      </c>
      <c r="U62" s="21">
        <f>'Raw Data (EAF)'!U62/'1 minus TOT (EAF)'!U103</f>
        <v>22.327374383365033</v>
      </c>
      <c r="V62" s="21">
        <f>'Raw Data (EAF)'!V62/'1 minus TOT (EAF)'!V103</f>
        <v>26.609992089117778</v>
      </c>
      <c r="W62" s="21">
        <f>'Raw Data (EAF)'!W62/'1 minus TOT (EAF)'!W103</f>
        <v>39.462084019620647</v>
      </c>
      <c r="X62" s="21">
        <f>'Raw Data (EAF)'!X62/'1 minus TOT (EAF)'!X103</f>
        <v>24.533122149920096</v>
      </c>
      <c r="Y62" s="21">
        <f>'Raw Data (EAF)'!Y62/'1 minus TOT (EAF)'!Y103</f>
        <v>35.917291808033681</v>
      </c>
      <c r="Z62" s="21">
        <f>'Raw Data (EAF)'!Z62/'1 minus TOT (EAF)'!Z103</f>
        <v>23.432165584309633</v>
      </c>
      <c r="AA62" s="21">
        <f>'Raw Data (EAF)'!AA62/'1 minus TOT (EAF)'!AA103</f>
        <v>9.6744297567593147</v>
      </c>
      <c r="AB62" s="21">
        <f>'Raw Data (EAF)'!AB62/'1 minus TOT (EAF)'!AB103</f>
        <v>0</v>
      </c>
    </row>
    <row r="63" spans="1:29">
      <c r="A63" s="19">
        <f t="shared" si="4"/>
        <v>2001</v>
      </c>
      <c r="B63" s="21">
        <f t="shared" si="2"/>
        <v>255.07130845815126</v>
      </c>
      <c r="C63" s="21">
        <f>'Raw Data (EAF)'!C63/'1 minus TOT (EAF)'!C104</f>
        <v>0</v>
      </c>
      <c r="D63" s="21">
        <f>'Raw Data (EAF)'!D63/'1 minus TOT (EAF)'!D104</f>
        <v>0</v>
      </c>
      <c r="E63" s="21">
        <f>'Raw Data (EAF)'!E63/'1 minus TOT (EAF)'!E104</f>
        <v>0</v>
      </c>
      <c r="F63" s="21">
        <f>'Raw Data (EAF)'!F63/'1 minus TOT (EAF)'!F104</f>
        <v>0</v>
      </c>
      <c r="G63" s="21">
        <f>'Raw Data (EAF)'!G63/'1 minus TOT (EAF)'!G104</f>
        <v>0</v>
      </c>
      <c r="H63" s="21">
        <f t="shared" si="3"/>
        <v>0</v>
      </c>
      <c r="I63" s="21">
        <f>'Raw Data (EAF)'!I63/'1 minus TOT (EAF)'!I104</f>
        <v>0</v>
      </c>
      <c r="J63" s="21">
        <f>'Raw Data (EAF)'!J63/'1 minus TOT (EAF)'!J104</f>
        <v>0</v>
      </c>
      <c r="K63" s="21">
        <f>'Raw Data (EAF)'!K63/'1 minus TOT (EAF)'!K104</f>
        <v>0</v>
      </c>
      <c r="L63" s="21">
        <f>'Raw Data (EAF)'!L63/'1 minus TOT (EAF)'!L104</f>
        <v>3.0013024052169337</v>
      </c>
      <c r="M63" s="21">
        <f>'Raw Data (EAF)'!M63/'1 minus TOT (EAF)'!M104</f>
        <v>0</v>
      </c>
      <c r="N63" s="21">
        <f>'Raw Data (EAF)'!N63/'1 minus TOT (EAF)'!N104</f>
        <v>3.0020083156628066</v>
      </c>
      <c r="O63" s="21">
        <f>'Raw Data (EAF)'!O63/'1 minus TOT (EAF)'!O104</f>
        <v>2.0021053228873851</v>
      </c>
      <c r="P63" s="21">
        <f>'Raw Data (EAF)'!P63/'1 minus TOT (EAF)'!P104</f>
        <v>1.001560220025095</v>
      </c>
      <c r="Q63" s="21">
        <f>'Raw Data (EAF)'!Q63/'1 minus TOT (EAF)'!Q104</f>
        <v>9.0208114562244202</v>
      </c>
      <c r="R63" s="21">
        <f>'Raw Data (EAF)'!R63/'1 minus TOT (EAF)'!R104</f>
        <v>9.0312366840708815</v>
      </c>
      <c r="S63" s="21">
        <f>'Raw Data (EAF)'!S63/'1 minus TOT (EAF)'!S104</f>
        <v>21.120445904154106</v>
      </c>
      <c r="T63" s="21">
        <f>'Raw Data (EAF)'!T63/'1 minus TOT (EAF)'!T104</f>
        <v>14.128368208902982</v>
      </c>
      <c r="U63" s="21">
        <f>'Raw Data (EAF)'!U63/'1 minus TOT (EAF)'!U104</f>
        <v>21.304549723843284</v>
      </c>
      <c r="V63" s="21">
        <f>'Raw Data (EAF)'!V63/'1 minus TOT (EAF)'!V104</f>
        <v>25.579396268191879</v>
      </c>
      <c r="W63" s="21">
        <f>'Raw Data (EAF)'!W63/'1 minus TOT (EAF)'!W104</f>
        <v>36.331854110478872</v>
      </c>
      <c r="X63" s="21">
        <f>'Raw Data (EAF)'!X63/'1 minus TOT (EAF)'!X104</f>
        <v>39.435316936021664</v>
      </c>
      <c r="Y63" s="21">
        <f>'Raw Data (EAF)'!Y63/'1 minus TOT (EAF)'!Y104</f>
        <v>30.276362031979797</v>
      </c>
      <c r="Z63" s="21">
        <f>'Raw Data (EAF)'!Z63/'1 minus TOT (EAF)'!Z104</f>
        <v>23.194142798498802</v>
      </c>
      <c r="AA63" s="21">
        <f>'Raw Data (EAF)'!AA63/'1 minus TOT (EAF)'!AA104</f>
        <v>16.64184807199236</v>
      </c>
      <c r="AB63" s="21">
        <f>'Raw Data (EAF)'!AB63/'1 minus TOT (EAF)'!AB104</f>
        <v>0</v>
      </c>
    </row>
    <row r="64" spans="1:29">
      <c r="A64" s="19">
        <f t="shared" si="4"/>
        <v>2002</v>
      </c>
      <c r="B64" s="21">
        <f t="shared" si="2"/>
        <v>250.53487939643495</v>
      </c>
      <c r="C64" s="21">
        <f>'Raw Data (EAF)'!C64/'1 minus TOT (EAF)'!C105</f>
        <v>0</v>
      </c>
      <c r="D64" s="21">
        <f>'Raw Data (EAF)'!D64/'1 minus TOT (EAF)'!D105</f>
        <v>0</v>
      </c>
      <c r="E64" s="21">
        <f>'Raw Data (EAF)'!E64/'1 minus TOT (EAF)'!E105</f>
        <v>0</v>
      </c>
      <c r="F64" s="21">
        <f>'Raw Data (EAF)'!F64/'1 minus TOT (EAF)'!F105</f>
        <v>0</v>
      </c>
      <c r="G64" s="21">
        <f>'Raw Data (EAF)'!G64/'1 minus TOT (EAF)'!G105</f>
        <v>0</v>
      </c>
      <c r="H64" s="21">
        <f t="shared" si="3"/>
        <v>0</v>
      </c>
      <c r="I64" s="21">
        <f>'Raw Data (EAF)'!I64/'1 minus TOT (EAF)'!I105</f>
        <v>0</v>
      </c>
      <c r="J64" s="21">
        <f>'Raw Data (EAF)'!J64/'1 minus TOT (EAF)'!J105</f>
        <v>1.0001500829590446</v>
      </c>
      <c r="K64" s="21">
        <f>'Raw Data (EAF)'!K64/'1 minus TOT (EAF)'!K105</f>
        <v>0</v>
      </c>
      <c r="L64" s="21">
        <f>'Raw Data (EAF)'!L64/'1 minus TOT (EAF)'!L105</f>
        <v>0</v>
      </c>
      <c r="M64" s="21">
        <f>'Raw Data (EAF)'!M64/'1 minus TOT (EAF)'!M105</f>
        <v>1.000488467615235</v>
      </c>
      <c r="N64" s="21">
        <f>'Raw Data (EAF)'!N64/'1 minus TOT (EAF)'!N105</f>
        <v>1.0006561209978471</v>
      </c>
      <c r="O64" s="21">
        <f>'Raw Data (EAF)'!O64/'1 minus TOT (EAF)'!O105</f>
        <v>5.0052341812975456</v>
      </c>
      <c r="P64" s="21">
        <f>'Raw Data (EAF)'!P64/'1 minus TOT (EAF)'!P105</f>
        <v>7.0113072904266502</v>
      </c>
      <c r="Q64" s="21">
        <f>'Raw Data (EAF)'!Q64/'1 minus TOT (EAF)'!Q105</f>
        <v>9.0212719202960407</v>
      </c>
      <c r="R64" s="21">
        <f>'Raw Data (EAF)'!R64/'1 minus TOT (EAF)'!R105</f>
        <v>9.0313055413732801</v>
      </c>
      <c r="S64" s="21">
        <f>'Raw Data (EAF)'!S64/'1 minus TOT (EAF)'!S105</f>
        <v>13.071825460480611</v>
      </c>
      <c r="T64" s="21">
        <f>'Raw Data (EAF)'!T64/'1 minus TOT (EAF)'!T105</f>
        <v>12.108281872714249</v>
      </c>
      <c r="U64" s="21">
        <f>'Raw Data (EAF)'!U64/'1 minus TOT (EAF)'!U105</f>
        <v>13.186186860398855</v>
      </c>
      <c r="V64" s="21">
        <f>'Raw Data (EAF)'!V64/'1 minus TOT (EAF)'!V105</f>
        <v>30.689979817308618</v>
      </c>
      <c r="W64" s="21">
        <f>'Raw Data (EAF)'!W64/'1 minus TOT (EAF)'!W105</f>
        <v>36.320421741938389</v>
      </c>
      <c r="X64" s="21">
        <f>'Raw Data (EAF)'!X64/'1 minus TOT (EAF)'!X105</f>
        <v>28.772692625942529</v>
      </c>
      <c r="Y64" s="21">
        <f>'Raw Data (EAF)'!Y64/'1 minus TOT (EAF)'!Y105</f>
        <v>42.5697359559056</v>
      </c>
      <c r="Z64" s="21">
        <f>'Raw Data (EAF)'!Z64/'1 minus TOT (EAF)'!Z105</f>
        <v>28.016228949835632</v>
      </c>
      <c r="AA64" s="21">
        <f>'Raw Data (EAF)'!AA64/'1 minus TOT (EAF)'!AA105</f>
        <v>9.5771731179964306</v>
      </c>
      <c r="AB64" s="21">
        <f>'Raw Data (EAF)'!AB64/'1 minus TOT (EAF)'!AB105</f>
        <v>3.1519393889483656</v>
      </c>
    </row>
    <row r="65" spans="1:28">
      <c r="A65" s="19">
        <f t="shared" si="4"/>
        <v>2003</v>
      </c>
      <c r="B65" s="21">
        <f t="shared" si="2"/>
        <v>242.72511793723669</v>
      </c>
      <c r="C65" s="21">
        <f>'Raw Data (EAF)'!C65/'1 minus TOT (EAF)'!C106</f>
        <v>0</v>
      </c>
      <c r="D65" s="21">
        <f>'Raw Data (EAF)'!D65/'1 minus TOT (EAF)'!D106</f>
        <v>0</v>
      </c>
      <c r="E65" s="21">
        <f>'Raw Data (EAF)'!E65/'1 minus TOT (EAF)'!E106</f>
        <v>0</v>
      </c>
      <c r="F65" s="21">
        <f>'Raw Data (EAF)'!F65/'1 minus TOT (EAF)'!F106</f>
        <v>0</v>
      </c>
      <c r="G65" s="21">
        <f>'Raw Data (EAF)'!G65/'1 minus TOT (EAF)'!G106</f>
        <v>0</v>
      </c>
      <c r="H65" s="21">
        <f t="shared" si="3"/>
        <v>0</v>
      </c>
      <c r="I65" s="21">
        <f>'Raw Data (EAF)'!I65/'1 minus TOT (EAF)'!I106</f>
        <v>0</v>
      </c>
      <c r="J65" s="21">
        <f>'Raw Data (EAF)'!J65/'1 minus TOT (EAF)'!J106</f>
        <v>0</v>
      </c>
      <c r="K65" s="21">
        <f>'Raw Data (EAF)'!K65/'1 minus TOT (EAF)'!K106</f>
        <v>0</v>
      </c>
      <c r="L65" s="21">
        <f>'Raw Data (EAF)'!L65/'1 minus TOT (EAF)'!L106</f>
        <v>2.0009434214428543</v>
      </c>
      <c r="M65" s="21">
        <f>'Raw Data (EAF)'!M65/'1 minus TOT (EAF)'!M106</f>
        <v>1.0005062926018939</v>
      </c>
      <c r="N65" s="21">
        <f>'Raw Data (EAF)'!N65/'1 minus TOT (EAF)'!N106</f>
        <v>1.0006559765945156</v>
      </c>
      <c r="O65" s="21">
        <f>'Raw Data (EAF)'!O65/'1 minus TOT (EAF)'!O106</f>
        <v>1.0010278581456518</v>
      </c>
      <c r="P65" s="21">
        <f>'Raw Data (EAF)'!P65/'1 minus TOT (EAF)'!P106</f>
        <v>5.0080574618014344</v>
      </c>
      <c r="Q65" s="21">
        <f>'Raw Data (EAF)'!Q65/'1 minus TOT (EAF)'!Q106</f>
        <v>9.0213151072333488</v>
      </c>
      <c r="R65" s="21">
        <f>'Raw Data (EAF)'!R65/'1 minus TOT (EAF)'!R106</f>
        <v>7.0242676575427918</v>
      </c>
      <c r="S65" s="21">
        <f>'Raw Data (EAF)'!S65/'1 minus TOT (EAF)'!S106</f>
        <v>18.099081029363568</v>
      </c>
      <c r="T65" s="21">
        <f>'Raw Data (EAF)'!T65/'1 minus TOT (EAF)'!T106</f>
        <v>19.169862978841081</v>
      </c>
      <c r="U65" s="21">
        <f>'Raw Data (EAF)'!U65/'1 minus TOT (EAF)'!U106</f>
        <v>22.308423861876083</v>
      </c>
      <c r="V65" s="21">
        <f>'Raw Data (EAF)'!V65/'1 minus TOT (EAF)'!V106</f>
        <v>19.429620365444364</v>
      </c>
      <c r="W65" s="21">
        <f>'Raw Data (EAF)'!W65/'1 minus TOT (EAF)'!W106</f>
        <v>37.339372619010454</v>
      </c>
      <c r="X65" s="21">
        <f>'Raw Data (EAF)'!X65/'1 minus TOT (EAF)'!X106</f>
        <v>35.124847988506254</v>
      </c>
      <c r="Y65" s="21">
        <f>'Raw Data (EAF)'!Y65/'1 minus TOT (EAF)'!Y106</f>
        <v>36.933686329019508</v>
      </c>
      <c r="Z65" s="21">
        <f>'Raw Data (EAF)'!Z65/'1 minus TOT (EAF)'!Z106</f>
        <v>14.542675020679905</v>
      </c>
      <c r="AA65" s="21">
        <f>'Raw Data (EAF)'!AA65/'1 minus TOT (EAF)'!AA106</f>
        <v>12.183750924176456</v>
      </c>
      <c r="AB65" s="21">
        <f>'Raw Data (EAF)'!AB65/'1 minus TOT (EAF)'!AB106</f>
        <v>1.5370230449565545</v>
      </c>
    </row>
    <row r="66" spans="1:28">
      <c r="A66" s="19">
        <f t="shared" si="4"/>
        <v>2004</v>
      </c>
      <c r="B66" s="21">
        <f t="shared" si="2"/>
        <v>226.49644314709269</v>
      </c>
      <c r="C66" s="21">
        <f>'Raw Data (EAF)'!C66/'1 minus TOT (EAF)'!C107</f>
        <v>0</v>
      </c>
      <c r="D66" s="21">
        <f>'Raw Data (EAF)'!D66/'1 minus TOT (EAF)'!D107</f>
        <v>0</v>
      </c>
      <c r="E66" s="21">
        <f>'Raw Data (EAF)'!E66/'1 minus TOT (EAF)'!E107</f>
        <v>0</v>
      </c>
      <c r="F66" s="21">
        <f>'Raw Data (EAF)'!F66/'1 minus TOT (EAF)'!F107</f>
        <v>0</v>
      </c>
      <c r="G66" s="21">
        <f>'Raw Data (EAF)'!G66/'1 minus TOT (EAF)'!G107</f>
        <v>0</v>
      </c>
      <c r="H66" s="21">
        <f t="shared" si="3"/>
        <v>0</v>
      </c>
      <c r="I66" s="21">
        <f>'Raw Data (EAF)'!I66/'1 minus TOT (EAF)'!I107</f>
        <v>0</v>
      </c>
      <c r="J66" s="21">
        <f>'Raw Data (EAF)'!J66/'1 minus TOT (EAF)'!J107</f>
        <v>0</v>
      </c>
      <c r="K66" s="21">
        <f>'Raw Data (EAF)'!K66/'1 minus TOT (EAF)'!K107</f>
        <v>0</v>
      </c>
      <c r="L66" s="21">
        <f>'Raw Data (EAF)'!L66/'1 minus TOT (EAF)'!L107</f>
        <v>1.0004486090280831</v>
      </c>
      <c r="M66" s="21">
        <f>'Raw Data (EAF)'!M66/'1 minus TOT (EAF)'!M107</f>
        <v>0</v>
      </c>
      <c r="N66" s="21">
        <f>'Raw Data (EAF)'!N66/'1 minus TOT (EAF)'!N107</f>
        <v>0</v>
      </c>
      <c r="O66" s="21">
        <f>'Raw Data (EAF)'!O66/'1 minus TOT (EAF)'!O107</f>
        <v>2.0019896904014178</v>
      </c>
      <c r="P66" s="21">
        <f>'Raw Data (EAF)'!P66/'1 minus TOT (EAF)'!P107</f>
        <v>6.0094424380766833</v>
      </c>
      <c r="Q66" s="21">
        <f>'Raw Data (EAF)'!Q66/'1 minus TOT (EAF)'!Q107</f>
        <v>5.011953982770792</v>
      </c>
      <c r="R66" s="21">
        <f>'Raw Data (EAF)'!R66/'1 minus TOT (EAF)'!R107</f>
        <v>14.047593290098227</v>
      </c>
      <c r="S66" s="21">
        <f>'Raw Data (EAF)'!S66/'1 minus TOT (EAF)'!S107</f>
        <v>11.058490159277671</v>
      </c>
      <c r="T66" s="21">
        <f>'Raw Data (EAF)'!T66/'1 minus TOT (EAF)'!T107</f>
        <v>16.138349445915139</v>
      </c>
      <c r="U66" s="21">
        <f>'Raw Data (EAF)'!U66/'1 minus TOT (EAF)'!U107</f>
        <v>22.299006203730471</v>
      </c>
      <c r="V66" s="21">
        <f>'Raw Data (EAF)'!V66/'1 minus TOT (EAF)'!V107</f>
        <v>26.572282516406037</v>
      </c>
      <c r="W66" s="21">
        <f>'Raw Data (EAF)'!W66/'1 minus TOT (EAF)'!W107</f>
        <v>33.144813079602621</v>
      </c>
      <c r="X66" s="21">
        <f>'Raw Data (EAF)'!X66/'1 minus TOT (EAF)'!X107</f>
        <v>37.163257342419655</v>
      </c>
      <c r="Y66" s="21">
        <f>'Raw Data (EAF)'!Y66/'1 minus TOT (EAF)'!Y107</f>
        <v>25.58331671899931</v>
      </c>
      <c r="Z66" s="21">
        <f>'Raw Data (EAF)'!Z66/'1 minus TOT (EAF)'!Z107</f>
        <v>15.565779411503172</v>
      </c>
      <c r="AA66" s="21">
        <f>'Raw Data (EAF)'!AA66/'1 minus TOT (EAF)'!AA107</f>
        <v>7.9129172714078377</v>
      </c>
      <c r="AB66" s="21">
        <f>'Raw Data (EAF)'!AB66/'1 minus TOT (EAF)'!AB107</f>
        <v>2.986802987455587</v>
      </c>
    </row>
    <row r="67" spans="1:28">
      <c r="A67" s="19">
        <f t="shared" si="4"/>
        <v>2005</v>
      </c>
      <c r="B67" s="21">
        <f t="shared" si="2"/>
        <v>219.07078478411549</v>
      </c>
      <c r="C67" s="21">
        <f>'Raw Data (EAF)'!C67/'1 minus TOT (EAF)'!C108</f>
        <v>0</v>
      </c>
      <c r="D67" s="21">
        <f>'Raw Data (EAF)'!D67/'1 minus TOT (EAF)'!D108</f>
        <v>0</v>
      </c>
      <c r="E67" s="21">
        <f>'Raw Data (EAF)'!E67/'1 minus TOT (EAF)'!E108</f>
        <v>0</v>
      </c>
      <c r="F67" s="21">
        <f>'Raw Data (EAF)'!F67/'1 minus TOT (EAF)'!F108</f>
        <v>0</v>
      </c>
      <c r="G67" s="21">
        <f>'Raw Data (EAF)'!G67/'1 minus TOT (EAF)'!G108</f>
        <v>0</v>
      </c>
      <c r="H67" s="21">
        <f t="shared" si="3"/>
        <v>0</v>
      </c>
      <c r="I67" s="21">
        <f>'Raw Data (EAF)'!I67/'1 minus TOT (EAF)'!I108</f>
        <v>0</v>
      </c>
      <c r="J67" s="21">
        <f>'Raw Data (EAF)'!J67/'1 minus TOT (EAF)'!J108</f>
        <v>0</v>
      </c>
      <c r="K67" s="21">
        <f>'Raw Data (EAF)'!K67/'1 minus TOT (EAF)'!K108</f>
        <v>0</v>
      </c>
      <c r="L67" s="21">
        <f>'Raw Data (EAF)'!L67/'1 minus TOT (EAF)'!L108</f>
        <v>0</v>
      </c>
      <c r="M67" s="21">
        <f>'Raw Data (EAF)'!M67/'1 minus TOT (EAF)'!M108</f>
        <v>0</v>
      </c>
      <c r="N67" s="21">
        <f>'Raw Data (EAF)'!N67/'1 minus TOT (EAF)'!N108</f>
        <v>2.0013446769638574</v>
      </c>
      <c r="O67" s="21">
        <f>'Raw Data (EAF)'!O67/'1 minus TOT (EAF)'!O108</f>
        <v>1.0009962042463403</v>
      </c>
      <c r="P67" s="21">
        <f>'Raw Data (EAF)'!P67/'1 minus TOT (EAF)'!P108</f>
        <v>7.0111569318225433</v>
      </c>
      <c r="Q67" s="21">
        <f>'Raw Data (EAF)'!Q67/'1 minus TOT (EAF)'!Q108</f>
        <v>8.0192864173174936</v>
      </c>
      <c r="R67" s="21">
        <f>'Raw Data (EAF)'!R67/'1 minus TOT (EAF)'!R108</f>
        <v>9.0314615098549638</v>
      </c>
      <c r="S67" s="21">
        <f>'Raw Data (EAF)'!S67/'1 minus TOT (EAF)'!S108</f>
        <v>18.094703124949522</v>
      </c>
      <c r="T67" s="21">
        <f>'Raw Data (EAF)'!T67/'1 minus TOT (EAF)'!T108</f>
        <v>14.119972664367724</v>
      </c>
      <c r="U67" s="21">
        <f>'Raw Data (EAF)'!U67/'1 minus TOT (EAF)'!U108</f>
        <v>17.228429765635706</v>
      </c>
      <c r="V67" s="21">
        <f>'Raw Data (EAF)'!V67/'1 minus TOT (EAF)'!V108</f>
        <v>20.435789043048686</v>
      </c>
      <c r="W67" s="21">
        <f>'Raw Data (EAF)'!W67/'1 minus TOT (EAF)'!W108</f>
        <v>25.889471872725153</v>
      </c>
      <c r="X67" s="21">
        <f>'Raw Data (EAF)'!X67/'1 minus TOT (EAF)'!X108</f>
        <v>33.984197321556749</v>
      </c>
      <c r="Y67" s="21">
        <f>'Raw Data (EAF)'!Y67/'1 minus TOT (EAF)'!Y108</f>
        <v>30.038848951078322</v>
      </c>
      <c r="Z67" s="21">
        <f>'Raw Data (EAF)'!Z67/'1 minus TOT (EAF)'!Z108</f>
        <v>22.780675799568638</v>
      </c>
      <c r="AA67" s="21">
        <f>'Raw Data (EAF)'!AA67/'1 minus TOT (EAF)'!AA108</f>
        <v>6.5743518602965532</v>
      </c>
      <c r="AB67" s="21">
        <f>'Raw Data (EAF)'!AB67/'1 minus TOT (EAF)'!AB108</f>
        <v>2.8600986406832671</v>
      </c>
    </row>
    <row r="68" spans="1:28">
      <c r="A68" s="19">
        <f t="shared" si="4"/>
        <v>2006</v>
      </c>
      <c r="B68" s="21">
        <f t="shared" si="2"/>
        <v>222.82535764855925</v>
      </c>
      <c r="C68" s="21">
        <f>'Raw Data (EAF)'!C68/'1 minus TOT (EAF)'!C109</f>
        <v>0</v>
      </c>
      <c r="D68" s="21">
        <f>'Raw Data (EAF)'!D68/'1 minus TOT (EAF)'!D109</f>
        <v>0</v>
      </c>
      <c r="E68" s="21">
        <f>'Raw Data (EAF)'!E68/'1 minus TOT (EAF)'!E109</f>
        <v>0</v>
      </c>
      <c r="F68" s="21">
        <f>'Raw Data (EAF)'!F68/'1 minus TOT (EAF)'!F109</f>
        <v>0</v>
      </c>
      <c r="G68" s="21">
        <f>'Raw Data (EAF)'!G68/'1 minus TOT (EAF)'!G109</f>
        <v>0</v>
      </c>
      <c r="H68" s="21">
        <f t="shared" si="3"/>
        <v>0</v>
      </c>
      <c r="I68" s="21">
        <f>'Raw Data (EAF)'!I68/'1 minus TOT (EAF)'!I109</f>
        <v>0</v>
      </c>
      <c r="J68" s="21">
        <f>'Raw Data (EAF)'!J68/'1 minus TOT (EAF)'!J109</f>
        <v>0</v>
      </c>
      <c r="K68" s="21">
        <f>'Raw Data (EAF)'!K68/'1 minus TOT (EAF)'!K109</f>
        <v>1.0003735044895163</v>
      </c>
      <c r="L68" s="21">
        <f>'Raw Data (EAF)'!L68/'1 minus TOT (EAF)'!L109</f>
        <v>0</v>
      </c>
      <c r="M68" s="21">
        <f>'Raw Data (EAF)'!M68/'1 minus TOT (EAF)'!M109</f>
        <v>0</v>
      </c>
      <c r="N68" s="21">
        <f>'Raw Data (EAF)'!N68/'1 minus TOT (EAF)'!N109</f>
        <v>0</v>
      </c>
      <c r="O68" s="21">
        <f>'Raw Data (EAF)'!O68/'1 minus TOT (EAF)'!O109</f>
        <v>1.0009876835892777</v>
      </c>
      <c r="P68" s="21">
        <f>'Raw Data (EAF)'!P68/'1 minus TOT (EAF)'!P109</f>
        <v>3.0047501731102906</v>
      </c>
      <c r="Q68" s="21">
        <f>'Raw Data (EAF)'!Q68/'1 minus TOT (EAF)'!Q109</f>
        <v>9.0216651930884453</v>
      </c>
      <c r="R68" s="21">
        <f>'Raw Data (EAF)'!R68/'1 minus TOT (EAF)'!R109</f>
        <v>10.035096856054043</v>
      </c>
      <c r="S68" s="21">
        <f>'Raw Data (EAF)'!S68/'1 minus TOT (EAF)'!S109</f>
        <v>14.073095991224694</v>
      </c>
      <c r="T68" s="21">
        <f>'Raw Data (EAF)'!T68/'1 minus TOT (EAF)'!T109</f>
        <v>16.13513153935742</v>
      </c>
      <c r="U68" s="21">
        <f>'Raw Data (EAF)'!U68/'1 minus TOT (EAF)'!U109</f>
        <v>20.260292744647757</v>
      </c>
      <c r="V68" s="21">
        <f>'Raw Data (EAF)'!V68/'1 minus TOT (EAF)'!V109</f>
        <v>24.508192828066061</v>
      </c>
      <c r="W68" s="21">
        <f>'Raw Data (EAF)'!W68/'1 minus TOT (EAF)'!W109</f>
        <v>25.867501016721953</v>
      </c>
      <c r="X68" s="21">
        <f>'Raw Data (EAF)'!X68/'1 minus TOT (EAF)'!X109</f>
        <v>27.554996820835107</v>
      </c>
      <c r="Y68" s="21">
        <f>'Raw Data (EAF)'!Y68/'1 minus TOT (EAF)'!Y109</f>
        <v>32.121014789129617</v>
      </c>
      <c r="Z68" s="21">
        <f>'Raw Data (EAF)'!Z68/'1 minus TOT (EAF)'!Z109</f>
        <v>23.83258549654267</v>
      </c>
      <c r="AA68" s="21">
        <f>'Raw Data (EAF)'!AA68/'1 minus TOT (EAF)'!AA109</f>
        <v>11.622063128449044</v>
      </c>
      <c r="AB68" s="21">
        <f>'Raw Data (EAF)'!AB68/'1 minus TOT (EAF)'!AB109</f>
        <v>2.787609883253376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0"/>
  <sheetViews>
    <sheetView workbookViewId="0"/>
  </sheetViews>
  <sheetFormatPr defaultRowHeight="12.75"/>
  <cols>
    <col min="1" max="1" width="21.42578125" style="19" customWidth="1"/>
    <col min="2" max="16384" width="9.14062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v>4</v>
      </c>
      <c r="P12" s="21"/>
      <c r="Q12" s="21">
        <v>1</v>
      </c>
      <c r="R12" s="21">
        <v>2</v>
      </c>
      <c r="S12" s="21">
        <v>3</v>
      </c>
      <c r="T12" s="21">
        <v>3</v>
      </c>
      <c r="U12" s="21">
        <v>2</v>
      </c>
      <c r="V12" s="21"/>
      <c r="W12" s="21"/>
      <c r="X12" s="21"/>
      <c r="Y12" s="21"/>
      <c r="Z12" s="21"/>
      <c r="AA12" s="21"/>
      <c r="AB12" s="21"/>
      <c r="AC12" s="21"/>
    </row>
    <row r="13" spans="1:30" s="22" customFormat="1">
      <c r="A13" s="20">
        <v>1951</v>
      </c>
      <c r="B13" s="21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v>1</v>
      </c>
      <c r="P13" s="21">
        <v>2</v>
      </c>
      <c r="Q13" s="21">
        <v>1</v>
      </c>
      <c r="R13" s="21">
        <v>1</v>
      </c>
      <c r="S13" s="21"/>
      <c r="T13" s="21">
        <v>1</v>
      </c>
      <c r="U13" s="21">
        <v>2</v>
      </c>
      <c r="V13" s="21">
        <v>3</v>
      </c>
      <c r="W13" s="21">
        <v>2</v>
      </c>
      <c r="X13" s="21"/>
      <c r="Y13" s="21"/>
      <c r="Z13" s="21"/>
      <c r="AA13" s="21"/>
      <c r="AB13" s="21"/>
      <c r="AC13" s="21"/>
    </row>
    <row r="14" spans="1:30" s="23" customFormat="1">
      <c r="A14" s="20">
        <v>1952</v>
      </c>
      <c r="B14" s="21">
        <v>22</v>
      </c>
      <c r="C14" s="21"/>
      <c r="D14" s="21"/>
      <c r="E14" s="21"/>
      <c r="F14" s="21"/>
      <c r="G14" s="21"/>
      <c r="H14" s="21"/>
      <c r="I14" s="21">
        <v>1</v>
      </c>
      <c r="J14" s="21"/>
      <c r="K14" s="21"/>
      <c r="L14" s="21"/>
      <c r="M14" s="21">
        <v>1</v>
      </c>
      <c r="N14" s="21"/>
      <c r="O14" s="21">
        <v>1</v>
      </c>
      <c r="P14" s="21"/>
      <c r="Q14" s="21"/>
      <c r="R14" s="21">
        <v>4</v>
      </c>
      <c r="S14" s="21">
        <v>5</v>
      </c>
      <c r="T14" s="21">
        <v>2</v>
      </c>
      <c r="U14" s="21">
        <v>3</v>
      </c>
      <c r="V14" s="21">
        <v>3</v>
      </c>
      <c r="W14" s="21">
        <v>1</v>
      </c>
      <c r="X14" s="21">
        <v>1</v>
      </c>
      <c r="Y14" s="21"/>
      <c r="Z14" s="21"/>
      <c r="AA14" s="21"/>
      <c r="AB14" s="21"/>
      <c r="AC14" s="21"/>
      <c r="AD14" s="22"/>
    </row>
    <row r="15" spans="1:30" s="23" customFormat="1">
      <c r="A15" s="20">
        <v>1953</v>
      </c>
      <c r="B15" s="21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1</v>
      </c>
      <c r="N15" s="21"/>
      <c r="O15" s="21"/>
      <c r="P15" s="21"/>
      <c r="Q15" s="21">
        <v>3</v>
      </c>
      <c r="R15" s="21">
        <v>1</v>
      </c>
      <c r="S15" s="21">
        <v>4</v>
      </c>
      <c r="T15" s="21">
        <v>2</v>
      </c>
      <c r="U15" s="21">
        <v>2</v>
      </c>
      <c r="V15" s="21">
        <v>1</v>
      </c>
      <c r="W15" s="21">
        <v>1</v>
      </c>
      <c r="X15" s="21">
        <v>1</v>
      </c>
      <c r="Y15" s="21"/>
      <c r="Z15" s="21"/>
      <c r="AA15" s="21"/>
      <c r="AB15" s="21"/>
      <c r="AC15" s="21"/>
    </row>
    <row r="16" spans="1:30" s="22" customFormat="1">
      <c r="A16" s="20">
        <v>1954</v>
      </c>
      <c r="B16" s="21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v>1</v>
      </c>
      <c r="M16" s="21"/>
      <c r="N16" s="21"/>
      <c r="O16" s="21">
        <v>1</v>
      </c>
      <c r="P16" s="21">
        <v>3</v>
      </c>
      <c r="Q16" s="21">
        <v>1</v>
      </c>
      <c r="R16" s="21"/>
      <c r="S16" s="21">
        <v>3</v>
      </c>
      <c r="T16" s="21">
        <v>3</v>
      </c>
      <c r="U16" s="21">
        <v>1</v>
      </c>
      <c r="V16" s="21">
        <v>2</v>
      </c>
      <c r="W16" s="21">
        <v>1</v>
      </c>
      <c r="X16" s="21">
        <v>1</v>
      </c>
      <c r="Y16" s="21">
        <v>1</v>
      </c>
      <c r="Z16" s="21"/>
      <c r="AA16" s="21"/>
      <c r="AB16" s="21"/>
      <c r="AC16" s="21"/>
    </row>
    <row r="17" spans="1:30" s="23" customFormat="1">
      <c r="A17" s="20">
        <v>1955</v>
      </c>
      <c r="B17" s="21">
        <v>20</v>
      </c>
      <c r="C17" s="21"/>
      <c r="D17" s="21"/>
      <c r="E17" s="21"/>
      <c r="F17" s="21"/>
      <c r="G17" s="21"/>
      <c r="H17" s="21"/>
      <c r="I17" s="21"/>
      <c r="J17" s="21"/>
      <c r="K17" s="21">
        <v>1</v>
      </c>
      <c r="L17" s="21"/>
      <c r="M17" s="21"/>
      <c r="N17" s="21"/>
      <c r="O17" s="21">
        <v>3</v>
      </c>
      <c r="P17" s="21">
        <v>3</v>
      </c>
      <c r="Q17" s="21">
        <v>1</v>
      </c>
      <c r="R17" s="21"/>
      <c r="S17" s="21">
        <v>3</v>
      </c>
      <c r="T17" s="21">
        <v>3</v>
      </c>
      <c r="U17" s="21">
        <v>1</v>
      </c>
      <c r="V17" s="21">
        <v>2</v>
      </c>
      <c r="W17" s="21">
        <v>2</v>
      </c>
      <c r="X17" s="21"/>
      <c r="Y17" s="21">
        <v>1</v>
      </c>
      <c r="Z17" s="21"/>
      <c r="AA17" s="21"/>
      <c r="AB17" s="21"/>
      <c r="AC17" s="21"/>
    </row>
    <row r="18" spans="1:30" s="22" customFormat="1">
      <c r="A18" s="20">
        <v>1956</v>
      </c>
      <c r="B18" s="21">
        <v>26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v>1</v>
      </c>
      <c r="M18" s="21"/>
      <c r="N18" s="21"/>
      <c r="O18" s="21">
        <v>1</v>
      </c>
      <c r="P18" s="21"/>
      <c r="Q18" s="21">
        <v>5</v>
      </c>
      <c r="R18" s="21">
        <v>2</v>
      </c>
      <c r="S18" s="21">
        <v>4</v>
      </c>
      <c r="T18" s="21">
        <v>7</v>
      </c>
      <c r="U18" s="21"/>
      <c r="V18" s="21">
        <v>3</v>
      </c>
      <c r="W18" s="21">
        <v>2</v>
      </c>
      <c r="X18" s="21"/>
      <c r="Y18" s="21">
        <v>1</v>
      </c>
      <c r="Z18" s="21"/>
      <c r="AA18" s="21"/>
      <c r="AB18" s="21"/>
      <c r="AC18" s="21"/>
    </row>
    <row r="19" spans="1:30" s="22" customFormat="1">
      <c r="A19" s="20">
        <v>1957</v>
      </c>
      <c r="B19" s="21">
        <v>25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v>2</v>
      </c>
      <c r="O19" s="21">
        <v>2</v>
      </c>
      <c r="P19" s="21"/>
      <c r="Q19" s="21">
        <v>3</v>
      </c>
      <c r="R19" s="21">
        <v>4</v>
      </c>
      <c r="S19" s="21">
        <v>1</v>
      </c>
      <c r="T19" s="21">
        <v>5</v>
      </c>
      <c r="U19" s="21">
        <v>5</v>
      </c>
      <c r="V19" s="21">
        <v>1</v>
      </c>
      <c r="W19" s="21"/>
      <c r="X19" s="21">
        <v>1</v>
      </c>
      <c r="Y19" s="21">
        <v>1</v>
      </c>
      <c r="Z19" s="21"/>
      <c r="AA19" s="21"/>
      <c r="AB19" s="21"/>
      <c r="AC19" s="21"/>
    </row>
    <row r="20" spans="1:30" s="22" customFormat="1">
      <c r="A20" s="20">
        <v>1958</v>
      </c>
      <c r="B20" s="21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1</v>
      </c>
      <c r="Q20" s="21">
        <v>3</v>
      </c>
      <c r="R20" s="21">
        <v>1</v>
      </c>
      <c r="S20" s="21">
        <v>3</v>
      </c>
      <c r="T20" s="21">
        <v>4</v>
      </c>
      <c r="U20" s="21">
        <v>5</v>
      </c>
      <c r="V20" s="21">
        <v>2</v>
      </c>
      <c r="W20" s="21">
        <v>1</v>
      </c>
      <c r="X20" s="21">
        <v>1</v>
      </c>
      <c r="Y20" s="21"/>
      <c r="Z20" s="21"/>
      <c r="AA20" s="21"/>
      <c r="AB20" s="21"/>
      <c r="AC20" s="21"/>
    </row>
    <row r="21" spans="1:30" s="22" customFormat="1">
      <c r="A21" s="20">
        <v>1959</v>
      </c>
      <c r="B21" s="21">
        <v>23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5</v>
      </c>
      <c r="Q21" s="21">
        <v>2</v>
      </c>
      <c r="R21" s="21">
        <v>5</v>
      </c>
      <c r="S21" s="21"/>
      <c r="T21" s="21">
        <v>6</v>
      </c>
      <c r="U21" s="21"/>
      <c r="V21" s="21">
        <v>1</v>
      </c>
      <c r="W21" s="21">
        <v>1</v>
      </c>
      <c r="X21" s="21"/>
      <c r="Y21" s="21">
        <v>3</v>
      </c>
      <c r="Z21" s="21"/>
      <c r="AA21" s="21"/>
      <c r="AB21" s="21"/>
      <c r="AC21" s="21"/>
      <c r="AD21" s="22" t="s">
        <v>28</v>
      </c>
    </row>
    <row r="22" spans="1:30" s="22" customFormat="1">
      <c r="A22" s="20">
        <v>1960</v>
      </c>
      <c r="B22" s="21">
        <v>30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>
        <v>1</v>
      </c>
      <c r="N22" s="21">
        <v>1</v>
      </c>
      <c r="O22" s="21">
        <v>1</v>
      </c>
      <c r="P22" s="21">
        <v>5</v>
      </c>
      <c r="Q22" s="21">
        <v>3</v>
      </c>
      <c r="R22" s="21">
        <v>3</v>
      </c>
      <c r="S22" s="21">
        <v>6</v>
      </c>
      <c r="T22" s="21">
        <v>2</v>
      </c>
      <c r="U22" s="21">
        <v>2</v>
      </c>
      <c r="V22" s="21">
        <v>1</v>
      </c>
      <c r="W22" s="21">
        <v>4</v>
      </c>
      <c r="X22" s="21"/>
      <c r="Y22" s="21">
        <v>1</v>
      </c>
      <c r="Z22" s="21"/>
      <c r="AA22" s="21"/>
      <c r="AB22" s="21"/>
      <c r="AC22" s="21"/>
    </row>
    <row r="23" spans="1:30" s="22" customFormat="1">
      <c r="A23" s="20">
        <v>1961</v>
      </c>
      <c r="B23" s="21">
        <v>26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1</v>
      </c>
      <c r="Q23" s="21">
        <v>1</v>
      </c>
      <c r="R23" s="21">
        <v>6</v>
      </c>
      <c r="S23" s="21">
        <v>5</v>
      </c>
      <c r="T23" s="21">
        <v>1</v>
      </c>
      <c r="U23" s="21">
        <v>4</v>
      </c>
      <c r="V23" s="21">
        <v>1</v>
      </c>
      <c r="W23" s="21">
        <v>2</v>
      </c>
      <c r="X23" s="21">
        <v>4</v>
      </c>
      <c r="Y23" s="21">
        <v>1</v>
      </c>
      <c r="Z23" s="21"/>
      <c r="AA23" s="21"/>
      <c r="AB23" s="21"/>
      <c r="AC23" s="21"/>
      <c r="AD23" s="25"/>
    </row>
    <row r="24" spans="1:30" s="22" customFormat="1">
      <c r="A24" s="20">
        <v>1962</v>
      </c>
      <c r="B24" s="21">
        <v>33</v>
      </c>
      <c r="C24" s="21"/>
      <c r="D24" s="21"/>
      <c r="E24" s="21"/>
      <c r="F24" s="21"/>
      <c r="G24" s="21"/>
      <c r="H24" s="21"/>
      <c r="I24" s="21"/>
      <c r="J24" s="21">
        <v>1</v>
      </c>
      <c r="K24" s="21"/>
      <c r="L24" s="21"/>
      <c r="M24" s="21"/>
      <c r="N24" s="21"/>
      <c r="O24" s="21">
        <v>1</v>
      </c>
      <c r="P24" s="21">
        <v>3</v>
      </c>
      <c r="Q24" s="21">
        <v>4</v>
      </c>
      <c r="R24" s="21">
        <v>4</v>
      </c>
      <c r="S24" s="21">
        <v>5</v>
      </c>
      <c r="T24" s="21">
        <v>2</v>
      </c>
      <c r="U24" s="21">
        <v>5</v>
      </c>
      <c r="V24" s="21">
        <v>3</v>
      </c>
      <c r="W24" s="21">
        <v>3</v>
      </c>
      <c r="X24" s="21">
        <v>2</v>
      </c>
      <c r="Y24" s="21"/>
      <c r="Z24" s="21"/>
      <c r="AA24" s="21"/>
      <c r="AB24" s="21"/>
      <c r="AC24" s="21"/>
    </row>
    <row r="25" spans="1:30" s="22" customFormat="1">
      <c r="A25" s="20">
        <v>1963</v>
      </c>
      <c r="B25" s="21">
        <v>17</v>
      </c>
      <c r="C25" s="21"/>
      <c r="D25" s="21"/>
      <c r="E25" s="21"/>
      <c r="F25" s="21"/>
      <c r="G25" s="21"/>
      <c r="H25" s="21">
        <v>1</v>
      </c>
      <c r="I25" s="21"/>
      <c r="J25" s="21">
        <v>1</v>
      </c>
      <c r="K25" s="21"/>
      <c r="L25" s="21"/>
      <c r="M25" s="21"/>
      <c r="N25" s="21"/>
      <c r="O25" s="21">
        <v>1</v>
      </c>
      <c r="P25" s="21">
        <v>2</v>
      </c>
      <c r="Q25" s="21">
        <v>3</v>
      </c>
      <c r="R25" s="21">
        <v>1</v>
      </c>
      <c r="S25" s="21">
        <v>2</v>
      </c>
      <c r="T25" s="21">
        <v>1</v>
      </c>
      <c r="U25" s="21">
        <v>2</v>
      </c>
      <c r="V25" s="21"/>
      <c r="W25" s="21"/>
      <c r="X25" s="21">
        <v>1</v>
      </c>
      <c r="Y25" s="21">
        <v>2</v>
      </c>
      <c r="Z25" s="21"/>
      <c r="AA25" s="21"/>
      <c r="AB25" s="21"/>
      <c r="AC25" s="21"/>
    </row>
    <row r="26" spans="1:30" s="22" customFormat="1">
      <c r="A26" s="20">
        <v>1964</v>
      </c>
      <c r="B26" s="21">
        <v>26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>
        <v>1</v>
      </c>
      <c r="N26" s="21">
        <v>1</v>
      </c>
      <c r="O26" s="21"/>
      <c r="P26" s="21">
        <v>1</v>
      </c>
      <c r="Q26" s="21">
        <v>5</v>
      </c>
      <c r="R26" s="21">
        <v>3</v>
      </c>
      <c r="S26" s="21">
        <v>2</v>
      </c>
      <c r="T26" s="21">
        <v>4</v>
      </c>
      <c r="U26" s="21">
        <v>3</v>
      </c>
      <c r="V26" s="21">
        <v>4</v>
      </c>
      <c r="W26" s="21">
        <v>1</v>
      </c>
      <c r="X26" s="21">
        <v>1</v>
      </c>
      <c r="Y26" s="21"/>
      <c r="Z26" s="21"/>
      <c r="AA26" s="21"/>
      <c r="AB26" s="21"/>
      <c r="AC26" s="21"/>
    </row>
    <row r="27" spans="1:30" s="22" customFormat="1">
      <c r="A27" s="20">
        <v>1965</v>
      </c>
      <c r="B27" s="21">
        <v>38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>
        <v>1</v>
      </c>
      <c r="N27" s="21"/>
      <c r="O27" s="21">
        <v>1</v>
      </c>
      <c r="P27" s="21">
        <v>1</v>
      </c>
      <c r="Q27" s="21">
        <v>5</v>
      </c>
      <c r="R27" s="21">
        <v>4</v>
      </c>
      <c r="S27" s="21">
        <v>2</v>
      </c>
      <c r="T27" s="21">
        <v>6</v>
      </c>
      <c r="U27" s="21">
        <v>6</v>
      </c>
      <c r="V27" s="21">
        <v>9</v>
      </c>
      <c r="W27" s="21">
        <v>1</v>
      </c>
      <c r="X27" s="21">
        <v>1</v>
      </c>
      <c r="Y27" s="21">
        <v>1</v>
      </c>
      <c r="Z27" s="21"/>
      <c r="AA27" s="21"/>
      <c r="AB27" s="21"/>
      <c r="AC27" s="21"/>
    </row>
    <row r="28" spans="1:30" s="22" customFormat="1">
      <c r="A28" s="20">
        <v>1966</v>
      </c>
      <c r="B28" s="21">
        <v>27</v>
      </c>
      <c r="C28" s="21"/>
      <c r="D28" s="21"/>
      <c r="E28" s="21"/>
      <c r="F28" s="21"/>
      <c r="G28" s="21"/>
      <c r="H28" s="21">
        <v>1</v>
      </c>
      <c r="I28" s="21"/>
      <c r="J28" s="21">
        <v>1</v>
      </c>
      <c r="K28" s="21"/>
      <c r="L28" s="21"/>
      <c r="M28" s="21"/>
      <c r="N28" s="21">
        <v>1</v>
      </c>
      <c r="O28" s="21">
        <v>1</v>
      </c>
      <c r="P28" s="21">
        <v>1</v>
      </c>
      <c r="Q28" s="21">
        <v>3</v>
      </c>
      <c r="R28" s="21">
        <v>3</v>
      </c>
      <c r="S28" s="21">
        <v>4</v>
      </c>
      <c r="T28" s="21">
        <v>3</v>
      </c>
      <c r="U28" s="21">
        <v>5</v>
      </c>
      <c r="V28" s="21">
        <v>1</v>
      </c>
      <c r="W28" s="21">
        <v>1</v>
      </c>
      <c r="X28" s="21">
        <v>1</v>
      </c>
      <c r="Y28" s="21">
        <v>1</v>
      </c>
      <c r="Z28" s="21"/>
      <c r="AA28" s="21"/>
      <c r="AB28" s="21"/>
      <c r="AC28" s="21"/>
    </row>
    <row r="29" spans="1:30" s="22" customFormat="1">
      <c r="A29" s="20">
        <v>1967</v>
      </c>
      <c r="B29" s="21">
        <v>35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>
        <v>1</v>
      </c>
      <c r="O29" s="21">
        <v>2</v>
      </c>
      <c r="P29" s="21">
        <v>2</v>
      </c>
      <c r="Q29" s="21">
        <v>4</v>
      </c>
      <c r="R29" s="21">
        <v>5</v>
      </c>
      <c r="S29" s="21">
        <v>3</v>
      </c>
      <c r="T29" s="21">
        <v>7</v>
      </c>
      <c r="U29" s="21">
        <v>6</v>
      </c>
      <c r="V29" s="21">
        <v>3</v>
      </c>
      <c r="W29" s="21">
        <v>1</v>
      </c>
      <c r="X29" s="21">
        <v>1</v>
      </c>
      <c r="Y29" s="21"/>
      <c r="Z29" s="21"/>
      <c r="AA29" s="21"/>
      <c r="AB29" s="21"/>
      <c r="AC29" s="21"/>
    </row>
    <row r="30" spans="1:30" s="22" customFormat="1">
      <c r="A30" s="20">
        <v>1968</v>
      </c>
      <c r="B30" s="21">
        <v>33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v>1</v>
      </c>
      <c r="P30" s="21"/>
      <c r="Q30" s="21">
        <v>3</v>
      </c>
      <c r="R30" s="21">
        <v>6</v>
      </c>
      <c r="S30" s="21">
        <v>4</v>
      </c>
      <c r="T30" s="21">
        <v>2</v>
      </c>
      <c r="U30" s="21">
        <v>8</v>
      </c>
      <c r="V30" s="21">
        <v>3</v>
      </c>
      <c r="W30" s="21">
        <v>2</v>
      </c>
      <c r="X30" s="21">
        <v>1</v>
      </c>
      <c r="Y30" s="21">
        <v>3</v>
      </c>
      <c r="Z30" s="21"/>
      <c r="AA30" s="21"/>
      <c r="AB30" s="21"/>
      <c r="AC30" s="21"/>
    </row>
    <row r="31" spans="1:30" s="22" customFormat="1">
      <c r="A31" s="20">
        <v>1969</v>
      </c>
      <c r="B31" s="21">
        <v>30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v>1</v>
      </c>
      <c r="O31" s="21"/>
      <c r="P31" s="21">
        <v>2</v>
      </c>
      <c r="Q31" s="21">
        <v>3</v>
      </c>
      <c r="R31" s="21">
        <v>3</v>
      </c>
      <c r="S31" s="21">
        <v>6</v>
      </c>
      <c r="T31" s="21">
        <v>9</v>
      </c>
      <c r="U31" s="21">
        <v>1</v>
      </c>
      <c r="V31" s="21">
        <v>2</v>
      </c>
      <c r="W31" s="21">
        <v>1</v>
      </c>
      <c r="X31" s="21"/>
      <c r="Y31" s="21">
        <v>2</v>
      </c>
      <c r="Z31" s="21"/>
      <c r="AA31" s="21"/>
      <c r="AB31" s="21"/>
      <c r="AC31" s="21"/>
    </row>
    <row r="32" spans="1:30" s="22" customFormat="1">
      <c r="A32" s="20">
        <v>1970</v>
      </c>
      <c r="B32" s="21">
        <v>31</v>
      </c>
      <c r="C32" s="21"/>
      <c r="D32" s="21"/>
      <c r="E32" s="21"/>
      <c r="F32" s="21"/>
      <c r="G32" s="21"/>
      <c r="H32" s="21">
        <v>1</v>
      </c>
      <c r="I32" s="21"/>
      <c r="J32" s="21"/>
      <c r="K32" s="21"/>
      <c r="L32" s="21"/>
      <c r="M32" s="21"/>
      <c r="N32" s="21"/>
      <c r="O32" s="21"/>
      <c r="P32" s="21"/>
      <c r="Q32" s="21">
        <v>1</v>
      </c>
      <c r="R32" s="21">
        <v>1</v>
      </c>
      <c r="S32" s="21">
        <v>3</v>
      </c>
      <c r="T32" s="21">
        <v>6</v>
      </c>
      <c r="U32" s="21">
        <v>3</v>
      </c>
      <c r="V32" s="21">
        <v>8</v>
      </c>
      <c r="W32" s="21">
        <v>6</v>
      </c>
      <c r="X32" s="21">
        <v>2</v>
      </c>
      <c r="Y32" s="21"/>
      <c r="Z32" s="21"/>
      <c r="AA32" s="21"/>
      <c r="AB32" s="21"/>
      <c r="AC32" s="21"/>
    </row>
    <row r="33" spans="1:29" s="22" customFormat="1">
      <c r="A33" s="20">
        <v>1971</v>
      </c>
      <c r="B33" s="21">
        <v>19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4</v>
      </c>
      <c r="R33" s="21">
        <v>1</v>
      </c>
      <c r="S33" s="21">
        <v>2</v>
      </c>
      <c r="T33" s="21">
        <v>4</v>
      </c>
      <c r="U33" s="21">
        <v>4</v>
      </c>
      <c r="V33" s="21">
        <v>4</v>
      </c>
      <c r="W33" s="21"/>
      <c r="X33" s="21"/>
      <c r="Y33" s="21"/>
      <c r="Z33" s="21"/>
      <c r="AA33" s="21"/>
      <c r="AB33" s="21"/>
      <c r="AC33" s="21"/>
    </row>
    <row r="34" spans="1:29" s="22" customFormat="1">
      <c r="A34" s="20">
        <v>1972</v>
      </c>
      <c r="B34" s="21">
        <v>32</v>
      </c>
      <c r="C34" s="21"/>
      <c r="D34" s="21"/>
      <c r="E34" s="21"/>
      <c r="F34" s="21"/>
      <c r="G34" s="21"/>
      <c r="H34" s="21"/>
      <c r="I34" s="31"/>
      <c r="J34" s="21"/>
      <c r="K34" s="21"/>
      <c r="L34" s="21"/>
      <c r="M34" s="21"/>
      <c r="N34" s="21"/>
      <c r="O34" s="21"/>
      <c r="P34" s="21">
        <v>4</v>
      </c>
      <c r="Q34" s="21">
        <v>2</v>
      </c>
      <c r="R34" s="21">
        <v>4</v>
      </c>
      <c r="S34" s="21">
        <v>2</v>
      </c>
      <c r="T34" s="21">
        <v>6</v>
      </c>
      <c r="U34" s="21">
        <v>10</v>
      </c>
      <c r="V34" s="21">
        <v>2</v>
      </c>
      <c r="W34" s="21">
        <v>2</v>
      </c>
      <c r="X34" s="21"/>
      <c r="Y34" s="21"/>
      <c r="Z34" s="21"/>
      <c r="AA34" s="21"/>
      <c r="AB34" s="21"/>
      <c r="AC34" s="21"/>
    </row>
    <row r="35" spans="1:29" s="22" customFormat="1">
      <c r="A35" s="20">
        <v>1973</v>
      </c>
      <c r="B35" s="21">
        <v>36</v>
      </c>
      <c r="C35" s="21"/>
      <c r="D35" s="21"/>
      <c r="E35" s="21"/>
      <c r="F35" s="21"/>
      <c r="G35" s="21"/>
      <c r="H35" s="21"/>
      <c r="I35" s="21"/>
      <c r="J35" s="21">
        <v>1</v>
      </c>
      <c r="K35" s="21"/>
      <c r="L35" s="21"/>
      <c r="M35" s="21"/>
      <c r="N35" s="21"/>
      <c r="O35" s="21">
        <v>1</v>
      </c>
      <c r="P35" s="21">
        <v>1</v>
      </c>
      <c r="Q35" s="21">
        <v>4</v>
      </c>
      <c r="R35" s="21">
        <v>4</v>
      </c>
      <c r="S35" s="21">
        <v>2</v>
      </c>
      <c r="T35" s="21">
        <v>7</v>
      </c>
      <c r="U35" s="21">
        <v>4</v>
      </c>
      <c r="V35" s="21">
        <v>7</v>
      </c>
      <c r="W35" s="21">
        <v>2</v>
      </c>
      <c r="X35" s="21">
        <v>3</v>
      </c>
      <c r="Y35" s="21"/>
      <c r="Z35" s="21"/>
      <c r="AA35" s="21"/>
      <c r="AB35" s="21"/>
      <c r="AC35" s="21"/>
    </row>
    <row r="36" spans="1:29" s="22" customFormat="1">
      <c r="A36" s="20">
        <v>1974</v>
      </c>
      <c r="B36" s="21">
        <v>29</v>
      </c>
      <c r="C36" s="21"/>
      <c r="D36" s="21"/>
      <c r="E36" s="21"/>
      <c r="F36" s="21"/>
      <c r="G36" s="21"/>
      <c r="H36" s="21"/>
      <c r="I36" s="31"/>
      <c r="J36" s="21"/>
      <c r="K36" s="21"/>
      <c r="L36" s="21"/>
      <c r="M36" s="21"/>
      <c r="N36" s="21"/>
      <c r="O36" s="21"/>
      <c r="P36" s="21">
        <v>1</v>
      </c>
      <c r="Q36" s="21">
        <v>2</v>
      </c>
      <c r="R36" s="21">
        <v>3</v>
      </c>
      <c r="S36" s="21">
        <v>4</v>
      </c>
      <c r="T36" s="21">
        <v>1</v>
      </c>
      <c r="U36" s="21">
        <v>6</v>
      </c>
      <c r="V36" s="21">
        <v>6</v>
      </c>
      <c r="W36" s="21">
        <v>3</v>
      </c>
      <c r="X36" s="21">
        <v>2</v>
      </c>
      <c r="Y36" s="21">
        <v>1</v>
      </c>
      <c r="Z36" s="21"/>
      <c r="AA36" s="21"/>
      <c r="AB36" s="21"/>
      <c r="AC36" s="21"/>
    </row>
    <row r="37" spans="1:29" s="22" customFormat="1">
      <c r="A37" s="20">
        <v>1975</v>
      </c>
      <c r="B37" s="21">
        <v>24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>
        <v>1</v>
      </c>
      <c r="P37" s="21">
        <v>1</v>
      </c>
      <c r="Q37" s="21"/>
      <c r="R37" s="21">
        <v>7</v>
      </c>
      <c r="S37" s="21">
        <v>3</v>
      </c>
      <c r="T37" s="21">
        <v>1</v>
      </c>
      <c r="U37" s="21">
        <v>6</v>
      </c>
      <c r="V37" s="21"/>
      <c r="W37" s="21">
        <v>3</v>
      </c>
      <c r="X37" s="21">
        <v>1</v>
      </c>
      <c r="Y37" s="21">
        <v>1</v>
      </c>
      <c r="Z37" s="21"/>
      <c r="AA37" s="21"/>
      <c r="AB37" s="21"/>
      <c r="AC37" s="21"/>
    </row>
    <row r="38" spans="1:29" s="22" customFormat="1">
      <c r="A38" s="20">
        <v>1976</v>
      </c>
      <c r="B38" s="21">
        <v>46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v>2</v>
      </c>
      <c r="O38" s="21"/>
      <c r="P38" s="21">
        <v>2</v>
      </c>
      <c r="Q38" s="21">
        <v>1</v>
      </c>
      <c r="R38" s="21">
        <v>5</v>
      </c>
      <c r="S38" s="21">
        <v>9</v>
      </c>
      <c r="T38" s="21">
        <v>9</v>
      </c>
      <c r="U38" s="21">
        <v>6</v>
      </c>
      <c r="V38" s="21">
        <v>7</v>
      </c>
      <c r="W38" s="21">
        <v>2</v>
      </c>
      <c r="X38" s="21"/>
      <c r="Y38" s="21">
        <v>3</v>
      </c>
      <c r="Z38" s="21"/>
      <c r="AA38" s="21"/>
      <c r="AB38" s="21"/>
      <c r="AC38" s="21"/>
    </row>
    <row r="39" spans="1:29" s="22" customFormat="1">
      <c r="A39" s="20">
        <v>1977</v>
      </c>
      <c r="B39" s="21">
        <v>33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>
        <v>1</v>
      </c>
      <c r="N39" s="21">
        <v>1</v>
      </c>
      <c r="O39" s="21"/>
      <c r="P39" s="21"/>
      <c r="Q39" s="21">
        <v>2</v>
      </c>
      <c r="R39" s="21">
        <v>3</v>
      </c>
      <c r="S39" s="21">
        <v>4</v>
      </c>
      <c r="T39" s="21">
        <v>6</v>
      </c>
      <c r="U39" s="21">
        <v>6</v>
      </c>
      <c r="V39" s="21">
        <v>5</v>
      </c>
      <c r="W39" s="21">
        <v>2</v>
      </c>
      <c r="X39" s="21">
        <v>3</v>
      </c>
      <c r="Y39" s="21"/>
      <c r="Z39" s="21"/>
      <c r="AA39" s="21"/>
      <c r="AB39" s="21"/>
      <c r="AC39" s="21"/>
    </row>
    <row r="40" spans="1:29" s="22" customFormat="1">
      <c r="A40" s="20">
        <v>1978</v>
      </c>
      <c r="B40" s="19">
        <f t="shared" ref="B40:B53" si="0">SUM(H40:AC40)</f>
        <v>28</v>
      </c>
      <c r="C40" s="21">
        <v>0</v>
      </c>
      <c r="D40" s="21"/>
      <c r="E40" s="21"/>
      <c r="F40" s="21"/>
      <c r="G40" s="21"/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2</v>
      </c>
      <c r="O40" s="21">
        <v>1</v>
      </c>
      <c r="P40" s="21">
        <v>0</v>
      </c>
      <c r="Q40" s="21">
        <v>0</v>
      </c>
      <c r="R40" s="21">
        <v>4</v>
      </c>
      <c r="S40" s="21">
        <v>1</v>
      </c>
      <c r="T40" s="21">
        <v>3</v>
      </c>
      <c r="U40" s="21">
        <v>2</v>
      </c>
      <c r="V40" s="21">
        <v>6</v>
      </c>
      <c r="W40" s="21">
        <v>5</v>
      </c>
      <c r="X40" s="21">
        <v>2</v>
      </c>
      <c r="Y40" s="21">
        <v>2</v>
      </c>
      <c r="Z40" s="21"/>
      <c r="AA40" s="21"/>
      <c r="AB40" s="21"/>
      <c r="AC40" s="21"/>
    </row>
    <row r="41" spans="1:29" s="22" customFormat="1">
      <c r="A41" s="20">
        <v>1979</v>
      </c>
      <c r="B41" s="19">
        <f t="shared" si="0"/>
        <v>31</v>
      </c>
      <c r="C41" s="21">
        <v>0</v>
      </c>
      <c r="D41" s="21"/>
      <c r="E41" s="21"/>
      <c r="F41" s="21"/>
      <c r="G41" s="21"/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1</v>
      </c>
      <c r="P41" s="21">
        <v>0</v>
      </c>
      <c r="Q41" s="21">
        <v>1</v>
      </c>
      <c r="R41" s="21">
        <v>3</v>
      </c>
      <c r="S41" s="21">
        <v>7</v>
      </c>
      <c r="T41" s="21">
        <v>4</v>
      </c>
      <c r="U41" s="21">
        <v>6</v>
      </c>
      <c r="V41" s="21">
        <v>2</v>
      </c>
      <c r="W41" s="21">
        <v>3</v>
      </c>
      <c r="X41" s="21">
        <v>2</v>
      </c>
      <c r="Y41" s="21">
        <v>1</v>
      </c>
      <c r="Z41" s="21"/>
      <c r="AA41" s="21"/>
      <c r="AB41" s="21"/>
      <c r="AC41" s="21"/>
    </row>
    <row r="42" spans="1:29" s="22" customFormat="1">
      <c r="A42" s="20">
        <v>1980</v>
      </c>
      <c r="B42" s="19">
        <f t="shared" si="0"/>
        <v>27</v>
      </c>
      <c r="C42" s="21">
        <v>0</v>
      </c>
      <c r="D42" s="21"/>
      <c r="E42" s="21"/>
      <c r="F42" s="21"/>
      <c r="G42" s="21"/>
      <c r="H42" s="21">
        <v>0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1</v>
      </c>
      <c r="Q42" s="21">
        <v>1</v>
      </c>
      <c r="R42" s="21">
        <v>2</v>
      </c>
      <c r="S42" s="21">
        <v>4</v>
      </c>
      <c r="T42" s="21">
        <v>6</v>
      </c>
      <c r="U42" s="21">
        <v>3</v>
      </c>
      <c r="V42" s="21">
        <v>1</v>
      </c>
      <c r="W42" s="21">
        <v>2</v>
      </c>
      <c r="X42" s="21">
        <v>4</v>
      </c>
      <c r="Y42" s="21">
        <v>1</v>
      </c>
      <c r="Z42" s="21"/>
      <c r="AA42" s="21"/>
      <c r="AB42" s="21"/>
      <c r="AC42" s="21"/>
    </row>
    <row r="43" spans="1:29" s="22" customFormat="1">
      <c r="A43" s="20">
        <v>1981</v>
      </c>
      <c r="B43" s="19">
        <f t="shared" si="0"/>
        <v>37</v>
      </c>
      <c r="C43" s="21">
        <v>0</v>
      </c>
      <c r="D43" s="21"/>
      <c r="E43" s="21"/>
      <c r="F43" s="21"/>
      <c r="G43" s="21"/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2</v>
      </c>
      <c r="Q43" s="21">
        <v>1</v>
      </c>
      <c r="R43" s="21">
        <v>5</v>
      </c>
      <c r="S43" s="21">
        <v>8</v>
      </c>
      <c r="T43" s="21">
        <v>4</v>
      </c>
      <c r="U43" s="21">
        <v>5</v>
      </c>
      <c r="V43" s="21">
        <v>3</v>
      </c>
      <c r="W43" s="21">
        <v>5</v>
      </c>
      <c r="X43" s="21">
        <v>0</v>
      </c>
      <c r="Y43" s="21">
        <v>3</v>
      </c>
      <c r="Z43" s="21"/>
      <c r="AA43" s="21"/>
      <c r="AB43" s="21"/>
      <c r="AC43" s="21"/>
    </row>
    <row r="44" spans="1:29" s="22" customFormat="1">
      <c r="A44" s="20">
        <v>1982</v>
      </c>
      <c r="B44" s="19">
        <f t="shared" si="0"/>
        <v>33</v>
      </c>
      <c r="C44" s="21">
        <v>0</v>
      </c>
      <c r="D44" s="21"/>
      <c r="E44" s="21"/>
      <c r="F44" s="21"/>
      <c r="G44" s="21"/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3</v>
      </c>
      <c r="N44" s="21">
        <v>0</v>
      </c>
      <c r="O44" s="21">
        <v>1</v>
      </c>
      <c r="P44" s="21">
        <v>0</v>
      </c>
      <c r="Q44" s="21">
        <v>2</v>
      </c>
      <c r="R44" s="21">
        <v>4</v>
      </c>
      <c r="S44" s="21">
        <v>3</v>
      </c>
      <c r="T44" s="21">
        <v>4</v>
      </c>
      <c r="U44" s="21">
        <v>5</v>
      </c>
      <c r="V44" s="21">
        <v>6</v>
      </c>
      <c r="W44" s="21">
        <v>2</v>
      </c>
      <c r="X44" s="21">
        <v>2</v>
      </c>
      <c r="Y44" s="21">
        <v>1</v>
      </c>
      <c r="Z44" s="21"/>
      <c r="AA44" s="21"/>
      <c r="AB44" s="21"/>
      <c r="AC44" s="21"/>
    </row>
    <row r="45" spans="1:29" s="22" customFormat="1">
      <c r="A45" s="20">
        <v>1983</v>
      </c>
      <c r="B45" s="19">
        <f t="shared" si="0"/>
        <v>27</v>
      </c>
      <c r="C45" s="21">
        <v>0</v>
      </c>
      <c r="D45" s="21"/>
      <c r="E45" s="21"/>
      <c r="F45" s="21"/>
      <c r="G45" s="21"/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1</v>
      </c>
      <c r="Q45" s="21">
        <v>2</v>
      </c>
      <c r="R45" s="21">
        <v>4</v>
      </c>
      <c r="S45" s="21">
        <v>5</v>
      </c>
      <c r="T45" s="21">
        <v>2</v>
      </c>
      <c r="U45" s="21">
        <v>5</v>
      </c>
      <c r="V45" s="21">
        <v>2</v>
      </c>
      <c r="W45" s="21">
        <v>2</v>
      </c>
      <c r="X45" s="21">
        <v>1</v>
      </c>
      <c r="Y45" s="21">
        <v>3</v>
      </c>
      <c r="Z45" s="21"/>
      <c r="AA45" s="21"/>
      <c r="AB45" s="21"/>
      <c r="AC45" s="21"/>
    </row>
    <row r="46" spans="1:29" s="22" customFormat="1">
      <c r="A46" s="20">
        <v>1984</v>
      </c>
      <c r="B46" s="19">
        <f t="shared" si="0"/>
        <v>41</v>
      </c>
      <c r="C46" s="21">
        <v>0</v>
      </c>
      <c r="D46" s="21"/>
      <c r="E46" s="21"/>
      <c r="F46" s="21"/>
      <c r="G46" s="21"/>
      <c r="H46" s="21">
        <v>0</v>
      </c>
      <c r="I46" s="21">
        <v>0</v>
      </c>
      <c r="J46" s="21">
        <v>0</v>
      </c>
      <c r="K46" s="21">
        <v>0</v>
      </c>
      <c r="L46" s="21">
        <v>2</v>
      </c>
      <c r="M46" s="21">
        <v>1</v>
      </c>
      <c r="N46" s="21">
        <v>2</v>
      </c>
      <c r="O46" s="21">
        <v>1</v>
      </c>
      <c r="P46" s="21">
        <v>2</v>
      </c>
      <c r="Q46" s="21">
        <v>3</v>
      </c>
      <c r="R46" s="21">
        <v>1</v>
      </c>
      <c r="S46" s="21">
        <v>5</v>
      </c>
      <c r="T46" s="21">
        <v>6</v>
      </c>
      <c r="U46" s="21">
        <v>7</v>
      </c>
      <c r="V46" s="21">
        <v>7</v>
      </c>
      <c r="W46" s="21">
        <v>1</v>
      </c>
      <c r="X46" s="21">
        <v>1</v>
      </c>
      <c r="Y46" s="21">
        <v>2</v>
      </c>
      <c r="Z46" s="21"/>
      <c r="AA46" s="21"/>
      <c r="AB46" s="21"/>
      <c r="AC46" s="21"/>
    </row>
    <row r="47" spans="1:29" s="22" customFormat="1">
      <c r="A47" s="20">
        <v>1985</v>
      </c>
      <c r="B47" s="19">
        <f t="shared" si="0"/>
        <v>25</v>
      </c>
      <c r="C47" s="21">
        <v>0</v>
      </c>
      <c r="D47" s="21"/>
      <c r="E47" s="21"/>
      <c r="F47" s="21"/>
      <c r="G47" s="21"/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</v>
      </c>
      <c r="O47" s="21">
        <v>1</v>
      </c>
      <c r="P47" s="21">
        <v>0</v>
      </c>
      <c r="Q47" s="21">
        <v>2</v>
      </c>
      <c r="R47" s="21">
        <v>3</v>
      </c>
      <c r="S47" s="21">
        <v>4</v>
      </c>
      <c r="T47" s="21">
        <v>2</v>
      </c>
      <c r="U47" s="21">
        <v>2</v>
      </c>
      <c r="V47" s="21">
        <v>5</v>
      </c>
      <c r="W47" s="21">
        <v>2</v>
      </c>
      <c r="X47" s="21">
        <v>2</v>
      </c>
      <c r="Y47" s="21">
        <v>1</v>
      </c>
      <c r="Z47" s="21"/>
      <c r="AA47" s="21"/>
      <c r="AB47" s="21"/>
      <c r="AC47" s="21"/>
    </row>
    <row r="48" spans="1:29" s="22" customFormat="1">
      <c r="A48" s="20">
        <v>1986</v>
      </c>
      <c r="B48" s="19">
        <f t="shared" si="0"/>
        <v>32</v>
      </c>
      <c r="C48" s="21">
        <v>0</v>
      </c>
      <c r="D48" s="21"/>
      <c r="E48" s="21"/>
      <c r="F48" s="21"/>
      <c r="G48" s="21"/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</v>
      </c>
      <c r="O48" s="21">
        <v>2</v>
      </c>
      <c r="P48" s="21">
        <v>1</v>
      </c>
      <c r="Q48" s="21">
        <v>4</v>
      </c>
      <c r="R48" s="21">
        <v>2</v>
      </c>
      <c r="S48" s="21">
        <v>2</v>
      </c>
      <c r="T48" s="21">
        <v>8</v>
      </c>
      <c r="U48" s="21">
        <v>5</v>
      </c>
      <c r="V48" s="21">
        <v>3</v>
      </c>
      <c r="W48" s="21">
        <v>1</v>
      </c>
      <c r="X48" s="21">
        <v>1</v>
      </c>
      <c r="Y48" s="21">
        <v>2</v>
      </c>
      <c r="Z48" s="21"/>
      <c r="AA48" s="21"/>
      <c r="AB48" s="21"/>
      <c r="AC48" s="21"/>
    </row>
    <row r="49" spans="1:29" s="22" customFormat="1">
      <c r="A49" s="20">
        <v>1987</v>
      </c>
      <c r="B49" s="19">
        <f t="shared" si="0"/>
        <v>33</v>
      </c>
      <c r="C49" s="21">
        <v>0</v>
      </c>
      <c r="D49" s="21"/>
      <c r="E49" s="21"/>
      <c r="F49" s="21"/>
      <c r="G49" s="21"/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1</v>
      </c>
      <c r="Q49" s="21">
        <v>1</v>
      </c>
      <c r="R49" s="21">
        <v>3</v>
      </c>
      <c r="S49" s="21">
        <v>5</v>
      </c>
      <c r="T49" s="21">
        <v>3</v>
      </c>
      <c r="U49" s="21">
        <v>7</v>
      </c>
      <c r="V49" s="21">
        <v>3</v>
      </c>
      <c r="W49" s="21">
        <v>5</v>
      </c>
      <c r="X49" s="21">
        <v>2</v>
      </c>
      <c r="Y49" s="21">
        <v>2</v>
      </c>
      <c r="Z49" s="21"/>
      <c r="AA49" s="21"/>
      <c r="AB49" s="21"/>
      <c r="AC49" s="21"/>
    </row>
    <row r="50" spans="1:29" s="22" customFormat="1">
      <c r="A50" s="20">
        <v>1988</v>
      </c>
      <c r="B50" s="19">
        <f t="shared" si="0"/>
        <v>23</v>
      </c>
      <c r="C50" s="21">
        <v>0</v>
      </c>
      <c r="D50" s="21"/>
      <c r="E50" s="21"/>
      <c r="F50" s="21"/>
      <c r="G50" s="21"/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2</v>
      </c>
      <c r="P50" s="21">
        <v>0</v>
      </c>
      <c r="Q50" s="21">
        <v>2</v>
      </c>
      <c r="R50" s="21">
        <v>5</v>
      </c>
      <c r="S50" s="21">
        <v>1</v>
      </c>
      <c r="T50" s="21">
        <v>2</v>
      </c>
      <c r="U50" s="21">
        <v>6</v>
      </c>
      <c r="V50" s="21">
        <v>3</v>
      </c>
      <c r="W50" s="21">
        <v>1</v>
      </c>
      <c r="X50" s="21">
        <v>1</v>
      </c>
      <c r="Y50" s="21">
        <v>0</v>
      </c>
      <c r="Z50" s="21"/>
      <c r="AA50" s="21"/>
      <c r="AB50" s="21"/>
      <c r="AC50" s="21"/>
    </row>
    <row r="51" spans="1:29" s="22" customFormat="1">
      <c r="A51" s="20">
        <v>1989</v>
      </c>
      <c r="B51" s="19">
        <f t="shared" si="0"/>
        <v>31</v>
      </c>
      <c r="C51" s="21">
        <v>0</v>
      </c>
      <c r="D51" s="21"/>
      <c r="E51" s="21"/>
      <c r="F51" s="21"/>
      <c r="G51" s="21"/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2</v>
      </c>
      <c r="Q51" s="21">
        <v>4</v>
      </c>
      <c r="R51" s="21">
        <v>4</v>
      </c>
      <c r="S51" s="21">
        <v>4</v>
      </c>
      <c r="T51" s="21">
        <v>1</v>
      </c>
      <c r="U51" s="21">
        <v>6</v>
      </c>
      <c r="V51" s="21">
        <v>3</v>
      </c>
      <c r="W51" s="21">
        <v>3</v>
      </c>
      <c r="X51" s="21">
        <v>2</v>
      </c>
      <c r="Y51" s="21">
        <v>1</v>
      </c>
      <c r="Z51" s="21"/>
      <c r="AA51" s="21"/>
      <c r="AB51" s="21"/>
      <c r="AC51" s="21"/>
    </row>
    <row r="52" spans="1:29" s="22" customFormat="1">
      <c r="A52" s="20">
        <v>1990</v>
      </c>
      <c r="B52" s="19">
        <f t="shared" si="0"/>
        <v>33</v>
      </c>
      <c r="C52" s="21">
        <v>0</v>
      </c>
      <c r="D52" s="21"/>
      <c r="E52" s="21"/>
      <c r="F52" s="21"/>
      <c r="G52" s="21"/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2</v>
      </c>
      <c r="O52" s="21">
        <v>1</v>
      </c>
      <c r="P52" s="21">
        <v>1</v>
      </c>
      <c r="Q52" s="21">
        <v>2</v>
      </c>
      <c r="R52" s="21">
        <v>2</v>
      </c>
      <c r="S52" s="21">
        <v>4</v>
      </c>
      <c r="T52" s="21">
        <v>1</v>
      </c>
      <c r="U52" s="21">
        <v>6</v>
      </c>
      <c r="V52" s="21">
        <v>6</v>
      </c>
      <c r="W52" s="21">
        <v>4</v>
      </c>
      <c r="X52" s="21">
        <v>4</v>
      </c>
      <c r="Y52" s="21">
        <v>0</v>
      </c>
      <c r="Z52" s="21"/>
      <c r="AA52" s="21"/>
      <c r="AB52" s="21"/>
      <c r="AC52" s="21"/>
    </row>
    <row r="53" spans="1:29" s="22" customFormat="1" ht="12" customHeight="1">
      <c r="A53" s="20">
        <v>1991</v>
      </c>
      <c r="B53" s="19">
        <f t="shared" si="0"/>
        <v>37</v>
      </c>
      <c r="C53" s="21">
        <v>0</v>
      </c>
      <c r="D53" s="21"/>
      <c r="E53" s="21"/>
      <c r="F53" s="21"/>
      <c r="G53" s="21"/>
      <c r="H53" s="21">
        <v>0</v>
      </c>
      <c r="I53" s="21">
        <v>0</v>
      </c>
      <c r="J53" s="21">
        <v>0</v>
      </c>
      <c r="K53" s="21">
        <v>0</v>
      </c>
      <c r="L53" s="21">
        <v>1</v>
      </c>
      <c r="M53" s="21">
        <v>1</v>
      </c>
      <c r="N53" s="21">
        <v>1</v>
      </c>
      <c r="O53" s="21">
        <v>1</v>
      </c>
      <c r="P53" s="21">
        <v>2</v>
      </c>
      <c r="Q53" s="21">
        <v>0</v>
      </c>
      <c r="R53" s="21">
        <v>4</v>
      </c>
      <c r="S53" s="21">
        <v>4</v>
      </c>
      <c r="T53" s="21">
        <v>6</v>
      </c>
      <c r="U53" s="21">
        <v>3</v>
      </c>
      <c r="V53" s="21">
        <v>7</v>
      </c>
      <c r="W53" s="21">
        <v>7</v>
      </c>
      <c r="X53" s="21">
        <v>0</v>
      </c>
      <c r="Y53" s="21">
        <v>0</v>
      </c>
      <c r="Z53" s="21"/>
      <c r="AA53" s="21"/>
      <c r="AB53" s="21"/>
      <c r="AC53" s="21"/>
    </row>
    <row r="54" spans="1:29">
      <c r="A54" s="19">
        <f t="shared" ref="A54:A59" si="1">A53+1</f>
        <v>1992</v>
      </c>
      <c r="B54" s="19">
        <f t="shared" ref="B54:B68" si="2">SUM(H54:AC54)</f>
        <v>29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1</v>
      </c>
      <c r="P54">
        <v>2</v>
      </c>
      <c r="Q54">
        <v>0</v>
      </c>
      <c r="R54">
        <v>3</v>
      </c>
      <c r="S54">
        <v>2</v>
      </c>
      <c r="T54">
        <v>9</v>
      </c>
      <c r="U54">
        <v>1</v>
      </c>
      <c r="V54">
        <v>7</v>
      </c>
      <c r="W54">
        <v>1</v>
      </c>
      <c r="X54">
        <v>0</v>
      </c>
      <c r="Y54">
        <v>1</v>
      </c>
      <c r="Z54">
        <v>1</v>
      </c>
      <c r="AA54">
        <v>0</v>
      </c>
      <c r="AB54">
        <v>0</v>
      </c>
      <c r="AC54">
        <v>0</v>
      </c>
    </row>
    <row r="55" spans="1:29">
      <c r="A55" s="19">
        <f t="shared" si="1"/>
        <v>1993</v>
      </c>
      <c r="B55" s="19">
        <f t="shared" si="2"/>
        <v>40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2</v>
      </c>
      <c r="P55">
        <v>4</v>
      </c>
      <c r="Q55">
        <v>0</v>
      </c>
      <c r="R55">
        <v>2</v>
      </c>
      <c r="S55">
        <v>4</v>
      </c>
      <c r="T55">
        <v>7</v>
      </c>
      <c r="U55">
        <v>6</v>
      </c>
      <c r="V55">
        <v>4</v>
      </c>
      <c r="W55">
        <v>6</v>
      </c>
      <c r="X55">
        <v>3</v>
      </c>
      <c r="Y55">
        <v>1</v>
      </c>
      <c r="Z55">
        <v>1</v>
      </c>
      <c r="AA55">
        <v>0</v>
      </c>
      <c r="AB55">
        <v>0</v>
      </c>
      <c r="AC55">
        <v>0</v>
      </c>
    </row>
    <row r="56" spans="1:29">
      <c r="A56" s="19">
        <f t="shared" si="1"/>
        <v>1994</v>
      </c>
      <c r="B56" s="19">
        <f t="shared" si="2"/>
        <v>29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  <c r="P56">
        <v>0</v>
      </c>
      <c r="Q56">
        <v>3</v>
      </c>
      <c r="R56">
        <v>1</v>
      </c>
      <c r="S56">
        <v>3</v>
      </c>
      <c r="T56">
        <v>2</v>
      </c>
      <c r="U56">
        <v>6</v>
      </c>
      <c r="V56">
        <v>5</v>
      </c>
      <c r="W56">
        <v>4</v>
      </c>
      <c r="X56">
        <v>2</v>
      </c>
      <c r="Y56">
        <v>1</v>
      </c>
      <c r="Z56">
        <v>0</v>
      </c>
      <c r="AA56">
        <v>0</v>
      </c>
      <c r="AB56">
        <v>0</v>
      </c>
      <c r="AC56">
        <v>0</v>
      </c>
    </row>
    <row r="57" spans="1:29">
      <c r="A57" s="19">
        <f t="shared" si="1"/>
        <v>1995</v>
      </c>
      <c r="B57" s="19">
        <f t="shared" si="2"/>
        <v>34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3</v>
      </c>
      <c r="O57">
        <v>0</v>
      </c>
      <c r="P57">
        <v>2</v>
      </c>
      <c r="Q57">
        <v>2</v>
      </c>
      <c r="R57">
        <v>1</v>
      </c>
      <c r="S57">
        <v>4</v>
      </c>
      <c r="T57">
        <v>5</v>
      </c>
      <c r="U57">
        <v>6</v>
      </c>
      <c r="V57">
        <v>3</v>
      </c>
      <c r="W57">
        <v>5</v>
      </c>
      <c r="X57">
        <v>2</v>
      </c>
      <c r="Y57">
        <v>1</v>
      </c>
      <c r="Z57">
        <v>0</v>
      </c>
      <c r="AA57">
        <v>0</v>
      </c>
      <c r="AB57">
        <v>0</v>
      </c>
      <c r="AC57">
        <v>0</v>
      </c>
    </row>
    <row r="58" spans="1:29">
      <c r="A58" s="19">
        <f t="shared" si="1"/>
        <v>1996</v>
      </c>
      <c r="B58" s="19">
        <f t="shared" si="2"/>
        <v>40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2</v>
      </c>
      <c r="P58">
        <v>3</v>
      </c>
      <c r="Q58">
        <v>4</v>
      </c>
      <c r="R58">
        <v>1</v>
      </c>
      <c r="S58">
        <v>3</v>
      </c>
      <c r="T58">
        <v>3</v>
      </c>
      <c r="U58">
        <v>8</v>
      </c>
      <c r="V58">
        <v>6</v>
      </c>
      <c r="W58">
        <v>3</v>
      </c>
      <c r="X58">
        <v>2</v>
      </c>
      <c r="Y58">
        <v>2</v>
      </c>
      <c r="Z58">
        <v>1</v>
      </c>
      <c r="AA58">
        <v>1</v>
      </c>
      <c r="AB58">
        <v>0</v>
      </c>
      <c r="AC58">
        <v>0</v>
      </c>
    </row>
    <row r="59" spans="1:29">
      <c r="A59" s="19">
        <f t="shared" si="1"/>
        <v>1997</v>
      </c>
      <c r="B59" s="19">
        <f t="shared" si="2"/>
        <v>47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0</v>
      </c>
      <c r="P59">
        <v>1</v>
      </c>
      <c r="Q59">
        <v>6</v>
      </c>
      <c r="R59">
        <v>3</v>
      </c>
      <c r="S59">
        <v>6</v>
      </c>
      <c r="T59">
        <v>7</v>
      </c>
      <c r="U59">
        <v>4</v>
      </c>
      <c r="V59">
        <v>2</v>
      </c>
      <c r="W59">
        <v>4</v>
      </c>
      <c r="X59">
        <v>4</v>
      </c>
      <c r="Y59">
        <v>5</v>
      </c>
      <c r="Z59">
        <v>3</v>
      </c>
      <c r="AA59">
        <v>0</v>
      </c>
      <c r="AB59">
        <v>0</v>
      </c>
      <c r="AC59">
        <v>0</v>
      </c>
    </row>
    <row r="60" spans="1:29">
      <c r="A60" s="56">
        <v>1998</v>
      </c>
      <c r="B60" s="19">
        <f t="shared" si="2"/>
        <v>26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1</v>
      </c>
      <c r="O60" s="94">
        <v>0</v>
      </c>
      <c r="P60" s="94">
        <v>0</v>
      </c>
      <c r="Q60" s="94">
        <v>0</v>
      </c>
      <c r="R60" s="94">
        <v>2</v>
      </c>
      <c r="S60" s="94">
        <v>6</v>
      </c>
      <c r="T60" s="94">
        <v>3</v>
      </c>
      <c r="U60" s="94">
        <v>4</v>
      </c>
      <c r="V60" s="94">
        <v>2</v>
      </c>
      <c r="W60" s="94">
        <v>4</v>
      </c>
      <c r="X60" s="94">
        <v>2</v>
      </c>
      <c r="Y60" s="94">
        <v>1</v>
      </c>
      <c r="Z60" s="94">
        <v>1</v>
      </c>
      <c r="AA60" s="94">
        <v>0</v>
      </c>
      <c r="AB60" s="94">
        <v>0</v>
      </c>
      <c r="AC60" s="94">
        <v>0</v>
      </c>
    </row>
    <row r="61" spans="1:29">
      <c r="A61" s="56">
        <v>1999</v>
      </c>
      <c r="B61" s="19">
        <f t="shared" si="2"/>
        <v>38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1</v>
      </c>
      <c r="N61" s="63">
        <v>0</v>
      </c>
      <c r="O61" s="63">
        <v>2</v>
      </c>
      <c r="P61" s="63">
        <v>3</v>
      </c>
      <c r="Q61" s="63">
        <v>5</v>
      </c>
      <c r="R61" s="63">
        <v>2</v>
      </c>
      <c r="S61" s="63">
        <v>2</v>
      </c>
      <c r="T61" s="63">
        <v>6</v>
      </c>
      <c r="U61" s="63">
        <v>3</v>
      </c>
      <c r="V61" s="63">
        <v>5</v>
      </c>
      <c r="W61" s="63">
        <v>6</v>
      </c>
      <c r="X61" s="63">
        <v>1</v>
      </c>
      <c r="Y61" s="63">
        <v>1</v>
      </c>
      <c r="Z61" s="63">
        <v>1</v>
      </c>
      <c r="AA61" s="63">
        <v>0</v>
      </c>
      <c r="AB61" s="63">
        <v>0</v>
      </c>
      <c r="AC61" s="63">
        <v>0</v>
      </c>
    </row>
    <row r="62" spans="1:29">
      <c r="A62" s="56">
        <v>2000</v>
      </c>
      <c r="B62" s="19">
        <f t="shared" si="2"/>
        <v>33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2</v>
      </c>
      <c r="Q62" s="62">
        <v>1</v>
      </c>
      <c r="R62" s="62">
        <v>5</v>
      </c>
      <c r="S62" s="62">
        <v>4</v>
      </c>
      <c r="T62" s="62">
        <v>5</v>
      </c>
      <c r="U62" s="62">
        <v>7</v>
      </c>
      <c r="V62" s="62">
        <v>3</v>
      </c>
      <c r="W62" s="62">
        <v>2</v>
      </c>
      <c r="X62" s="62">
        <v>2</v>
      </c>
      <c r="Y62" s="62">
        <v>1</v>
      </c>
      <c r="Z62" s="62">
        <v>0</v>
      </c>
      <c r="AA62" s="62">
        <v>0</v>
      </c>
      <c r="AB62" s="62">
        <v>0</v>
      </c>
      <c r="AC62" s="62">
        <v>0</v>
      </c>
    </row>
    <row r="63" spans="1:29">
      <c r="A63" s="56">
        <v>2001</v>
      </c>
      <c r="B63" s="19">
        <f t="shared" si="2"/>
        <v>31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1</v>
      </c>
      <c r="O63" s="68">
        <v>1</v>
      </c>
      <c r="P63" s="68">
        <v>0</v>
      </c>
      <c r="Q63" s="68">
        <v>1</v>
      </c>
      <c r="R63" s="68">
        <v>4</v>
      </c>
      <c r="S63" s="68">
        <v>3</v>
      </c>
      <c r="T63" s="68">
        <v>4</v>
      </c>
      <c r="U63" s="68">
        <v>5</v>
      </c>
      <c r="V63" s="68">
        <v>4</v>
      </c>
      <c r="W63" s="68">
        <v>5</v>
      </c>
      <c r="X63" s="68">
        <v>1</v>
      </c>
      <c r="Y63" s="68">
        <v>1</v>
      </c>
      <c r="Z63" s="68">
        <v>1</v>
      </c>
      <c r="AA63" s="68">
        <v>0</v>
      </c>
      <c r="AB63" s="68">
        <v>0</v>
      </c>
      <c r="AC63" s="68">
        <v>0</v>
      </c>
    </row>
    <row r="64" spans="1:29">
      <c r="A64" s="56">
        <v>2002</v>
      </c>
      <c r="B64" s="19">
        <f t="shared" si="2"/>
        <v>29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1</v>
      </c>
      <c r="Q64" s="72">
        <v>4</v>
      </c>
      <c r="R64" s="72">
        <v>4</v>
      </c>
      <c r="S64" s="72">
        <v>4</v>
      </c>
      <c r="T64" s="72">
        <v>5</v>
      </c>
      <c r="U64" s="72">
        <v>1</v>
      </c>
      <c r="V64" s="72">
        <v>1</v>
      </c>
      <c r="W64" s="72">
        <v>3</v>
      </c>
      <c r="X64" s="72">
        <v>3</v>
      </c>
      <c r="Y64" s="72">
        <v>2</v>
      </c>
      <c r="Z64" s="72">
        <v>1</v>
      </c>
      <c r="AA64" s="72">
        <v>0</v>
      </c>
      <c r="AB64" s="72">
        <v>0</v>
      </c>
      <c r="AC64" s="72">
        <v>0</v>
      </c>
    </row>
    <row r="65" spans="1:29">
      <c r="A65" s="56">
        <v>2003</v>
      </c>
      <c r="B65" s="19">
        <f t="shared" si="2"/>
        <v>38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2</v>
      </c>
      <c r="R65" s="76">
        <v>4</v>
      </c>
      <c r="S65" s="76">
        <v>4</v>
      </c>
      <c r="T65" s="76">
        <v>6</v>
      </c>
      <c r="U65" s="76">
        <v>4</v>
      </c>
      <c r="V65" s="76">
        <v>6</v>
      </c>
      <c r="W65" s="76">
        <v>5</v>
      </c>
      <c r="X65" s="76">
        <v>1</v>
      </c>
      <c r="Y65" s="76">
        <v>2</v>
      </c>
      <c r="Z65" s="76">
        <v>3</v>
      </c>
      <c r="AA65" s="76">
        <v>1</v>
      </c>
      <c r="AB65" s="76">
        <v>0</v>
      </c>
      <c r="AC65" s="76">
        <v>0</v>
      </c>
    </row>
    <row r="66" spans="1:29">
      <c r="A66" s="56">
        <v>2004</v>
      </c>
      <c r="B66" s="19">
        <f t="shared" si="2"/>
        <v>49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3</v>
      </c>
      <c r="M66" s="83">
        <v>0</v>
      </c>
      <c r="N66" s="83">
        <v>2</v>
      </c>
      <c r="O66" s="83">
        <v>5</v>
      </c>
      <c r="P66" s="83">
        <v>2</v>
      </c>
      <c r="Q66" s="83">
        <v>6</v>
      </c>
      <c r="R66" s="83">
        <v>0</v>
      </c>
      <c r="S66" s="83">
        <v>3</v>
      </c>
      <c r="T66" s="83">
        <v>6</v>
      </c>
      <c r="U66" s="83">
        <v>5</v>
      </c>
      <c r="V66" s="83">
        <v>4</v>
      </c>
      <c r="W66" s="83">
        <v>7</v>
      </c>
      <c r="X66" s="83">
        <v>4</v>
      </c>
      <c r="Y66" s="83">
        <v>1</v>
      </c>
      <c r="Z66" s="83">
        <v>0</v>
      </c>
      <c r="AA66" s="83">
        <v>1</v>
      </c>
      <c r="AB66" s="83">
        <v>0</v>
      </c>
      <c r="AC66" s="83">
        <v>0</v>
      </c>
    </row>
    <row r="67" spans="1:29">
      <c r="A67" s="56">
        <v>2005</v>
      </c>
      <c r="B67" s="19">
        <f t="shared" si="2"/>
        <v>33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2</v>
      </c>
      <c r="Q67" s="87">
        <v>2</v>
      </c>
      <c r="R67" s="87">
        <v>4</v>
      </c>
      <c r="S67" s="87">
        <v>5</v>
      </c>
      <c r="T67" s="87">
        <v>2</v>
      </c>
      <c r="U67" s="87">
        <v>6</v>
      </c>
      <c r="V67" s="87">
        <v>4</v>
      </c>
      <c r="W67" s="87">
        <v>4</v>
      </c>
      <c r="X67" s="87">
        <v>3</v>
      </c>
      <c r="Y67" s="87">
        <v>1</v>
      </c>
      <c r="Z67" s="87">
        <v>0</v>
      </c>
      <c r="AA67" s="87">
        <v>0</v>
      </c>
      <c r="AB67" s="87">
        <v>0</v>
      </c>
      <c r="AC67" s="87">
        <v>0</v>
      </c>
    </row>
    <row r="68" spans="1:29">
      <c r="A68" s="56">
        <v>2006</v>
      </c>
      <c r="B68" s="19">
        <f t="shared" si="2"/>
        <v>48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1</v>
      </c>
      <c r="P68" s="80">
        <v>4</v>
      </c>
      <c r="Q68" s="80">
        <v>1</v>
      </c>
      <c r="R68" s="80">
        <v>6</v>
      </c>
      <c r="S68" s="80">
        <v>5</v>
      </c>
      <c r="T68" s="80">
        <v>10</v>
      </c>
      <c r="U68" s="80">
        <v>6</v>
      </c>
      <c r="V68" s="80">
        <v>5</v>
      </c>
      <c r="W68" s="80">
        <v>6</v>
      </c>
      <c r="X68" s="80">
        <v>2</v>
      </c>
      <c r="Y68" s="80">
        <v>0</v>
      </c>
      <c r="Z68" s="80">
        <v>1</v>
      </c>
      <c r="AA68" s="80">
        <v>1</v>
      </c>
      <c r="AB68" s="80">
        <v>0</v>
      </c>
      <c r="AC68" s="80">
        <v>0</v>
      </c>
    </row>
    <row r="69" spans="1:29">
      <c r="A69" s="20"/>
      <c r="C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9">
      <c r="A70" s="20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</row>
    <row r="71" spans="1:29">
      <c r="A71" s="5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</row>
    <row r="72" spans="1:29">
      <c r="A72" s="56"/>
      <c r="C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9">
      <c r="A73" s="56"/>
      <c r="C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9">
      <c r="A74" s="56"/>
      <c r="C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9">
      <c r="A75" s="56"/>
      <c r="C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9">
      <c r="A76" s="56"/>
      <c r="C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:29">
      <c r="A77" s="56"/>
      <c r="C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:29">
      <c r="A78" s="56"/>
      <c r="C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9">
      <c r="A79" s="56"/>
      <c r="C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:29">
      <c r="A80" s="20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5">
      <c r="A81" s="56"/>
      <c r="C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:25">
      <c r="A82" s="56"/>
      <c r="C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5">
      <c r="A83" s="56"/>
      <c r="C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5">
      <c r="A84" s="56"/>
      <c r="C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>
      <c r="A85" s="56"/>
      <c r="C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>
      <c r="A86" s="56"/>
      <c r="C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:25">
      <c r="A87" s="56"/>
      <c r="C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:25">
      <c r="A88" s="56"/>
      <c r="C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>
      <c r="A89" s="56"/>
      <c r="C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>
      <c r="A90" s="20"/>
      <c r="C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</sheetData>
  <phoneticPr fontId="0" type="noConversion"/>
  <pageMargins left="0.75" right="0.75" top="1" bottom="1" header="0.5" footer="0.5"/>
  <pageSetup paperSize="0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C102"/>
  <sheetViews>
    <sheetView workbookViewId="0"/>
  </sheetViews>
  <sheetFormatPr defaultRowHeight="12.75"/>
  <sheetData>
    <row r="1" spans="1:29" ht="78.75">
      <c r="A1" s="38" t="s">
        <v>53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38" t="s">
        <v>13</v>
      </c>
      <c r="P1" s="38" t="s">
        <v>14</v>
      </c>
      <c r="Q1" s="38" t="s">
        <v>15</v>
      </c>
      <c r="R1" s="38" t="s">
        <v>16</v>
      </c>
      <c r="S1" s="38" t="s">
        <v>17</v>
      </c>
      <c r="T1" s="38" t="s">
        <v>18</v>
      </c>
      <c r="U1" s="38" t="s">
        <v>19</v>
      </c>
      <c r="V1" s="38" t="s">
        <v>20</v>
      </c>
      <c r="W1" s="38" t="s">
        <v>21</v>
      </c>
      <c r="X1" s="38" t="s">
        <v>22</v>
      </c>
      <c r="Y1" s="38" t="s">
        <v>23</v>
      </c>
      <c r="Z1" s="38" t="s">
        <v>24</v>
      </c>
      <c r="AA1" s="38" t="s">
        <v>25</v>
      </c>
      <c r="AB1" s="38" t="s">
        <v>26</v>
      </c>
      <c r="AC1" s="38" t="s">
        <v>27</v>
      </c>
    </row>
    <row r="2" spans="1:29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>
      <c r="A10" s="42">
        <v>1914</v>
      </c>
      <c r="B10" s="44"/>
      <c r="C10" s="43">
        <v>0.93899892751431668</v>
      </c>
      <c r="D10" s="43">
        <v>0.98717490283634779</v>
      </c>
      <c r="E10" s="43">
        <v>0.99404188399483873</v>
      </c>
      <c r="F10" s="43">
        <v>0.9968052012792048</v>
      </c>
      <c r="G10" s="43">
        <v>0.99765898369596895</v>
      </c>
      <c r="H10" s="43"/>
      <c r="I10" s="43">
        <v>0.99861812342987244</v>
      </c>
      <c r="J10" s="43">
        <v>0.99872039634029486</v>
      </c>
      <c r="K10" s="43">
        <v>0.99690318986916471</v>
      </c>
      <c r="L10" s="43">
        <v>0.99450771218227663</v>
      </c>
      <c r="M10" s="43">
        <v>0.99341265425027003</v>
      </c>
      <c r="N10" s="43">
        <v>0.99190873279137604</v>
      </c>
      <c r="O10" s="43">
        <v>0.99098554703430719</v>
      </c>
      <c r="P10" s="43">
        <v>0.98925380271253516</v>
      </c>
      <c r="Q10" s="43">
        <v>0.98927959608517779</v>
      </c>
      <c r="R10" s="43">
        <v>0.98552046024330497</v>
      </c>
      <c r="S10" s="43">
        <v>0.98329779420895591</v>
      </c>
      <c r="T10" s="43">
        <v>0.98074609644781363</v>
      </c>
      <c r="U10" s="43">
        <v>0.97619592654919818</v>
      </c>
      <c r="V10" s="43">
        <v>0.96282376427210969</v>
      </c>
      <c r="W10" s="43">
        <v>0.95908465493518724</v>
      </c>
      <c r="X10" s="43">
        <v>0.94750963373789032</v>
      </c>
      <c r="Y10" s="43">
        <v>0.93723246624958845</v>
      </c>
      <c r="Z10" s="43">
        <v>0.91605940411401166</v>
      </c>
      <c r="AA10" s="43">
        <v>0.91680707666385852</v>
      </c>
      <c r="AB10" s="43">
        <v>0.91808952468850946</v>
      </c>
      <c r="AC10" s="44"/>
    </row>
    <row r="11" spans="1:29">
      <c r="A11" s="42">
        <v>1915</v>
      </c>
      <c r="B11" s="44"/>
      <c r="C11" s="43">
        <v>0.93788549452144254</v>
      </c>
      <c r="D11" s="43">
        <v>0.98623821647285492</v>
      </c>
      <c r="E11" s="43">
        <v>0.99423453700652231</v>
      </c>
      <c r="F11" s="43">
        <v>0.99693860675220702</v>
      </c>
      <c r="G11" s="43">
        <v>0.99779811463565682</v>
      </c>
      <c r="H11" s="43"/>
      <c r="I11" s="43">
        <v>0.99854114133788385</v>
      </c>
      <c r="J11" s="43">
        <v>0.99864531784204968</v>
      </c>
      <c r="K11" s="43">
        <v>0.99670793475389674</v>
      </c>
      <c r="L11" s="43">
        <v>0.99415267027267795</v>
      </c>
      <c r="M11" s="43">
        <v>0.99296938408930635</v>
      </c>
      <c r="N11" s="43">
        <v>0.9914047563419538</v>
      </c>
      <c r="O11" s="43">
        <v>0.98988869344787966</v>
      </c>
      <c r="P11" s="43">
        <v>0.98789710605402659</v>
      </c>
      <c r="Q11" s="43">
        <v>0.98811284702708779</v>
      </c>
      <c r="R11" s="43">
        <v>0.98459844742413549</v>
      </c>
      <c r="S11" s="43">
        <v>0.98041368127137984</v>
      </c>
      <c r="T11" s="43">
        <v>0.97801130062839947</v>
      </c>
      <c r="U11" s="43">
        <v>0.97314571905556879</v>
      </c>
      <c r="V11" s="43">
        <v>0.95875161126518493</v>
      </c>
      <c r="W11" s="43">
        <v>0.95323068399547539</v>
      </c>
      <c r="X11" s="43">
        <v>0.93678347644465076</v>
      </c>
      <c r="Y11" s="43">
        <v>0.92086790044671352</v>
      </c>
      <c r="Z11" s="43">
        <v>0.91668684911600873</v>
      </c>
      <c r="AA11" s="43">
        <v>0.91423859263331497</v>
      </c>
      <c r="AB11" s="43">
        <v>0.8878048780487805</v>
      </c>
      <c r="AC11" s="44"/>
    </row>
    <row r="12" spans="1:29">
      <c r="A12" s="42">
        <v>1916</v>
      </c>
      <c r="B12" s="44"/>
      <c r="C12" s="43">
        <v>0.90394466690341202</v>
      </c>
      <c r="D12" s="43">
        <v>0.97732463262033942</v>
      </c>
      <c r="E12" s="43">
        <v>0.99047553077269423</v>
      </c>
      <c r="F12" s="43">
        <v>0.9949474473403811</v>
      </c>
      <c r="G12" s="43">
        <v>0.99662823602755268</v>
      </c>
      <c r="H12" s="43"/>
      <c r="I12" s="43">
        <v>0.99795751877948013</v>
      </c>
      <c r="J12" s="43">
        <v>0.99817200279733886</v>
      </c>
      <c r="K12" s="43">
        <v>0.99554196057240452</v>
      </c>
      <c r="L12" s="43">
        <v>0.99267214768600509</v>
      </c>
      <c r="M12" s="43">
        <v>0.9917673830818613</v>
      </c>
      <c r="N12" s="43">
        <v>0.99011091488554959</v>
      </c>
      <c r="O12" s="43">
        <v>0.98866103801493899</v>
      </c>
      <c r="P12" s="43">
        <v>0.98655795562293536</v>
      </c>
      <c r="Q12" s="43">
        <v>0.98698413039315169</v>
      </c>
      <c r="R12" s="43">
        <v>0.98243143828495838</v>
      </c>
      <c r="S12" s="43">
        <v>0.97717258387998662</v>
      </c>
      <c r="T12" s="43">
        <v>0.97363242732029187</v>
      </c>
      <c r="U12" s="43">
        <v>0.96561831421785749</v>
      </c>
      <c r="V12" s="43">
        <v>0.94710982504942631</v>
      </c>
      <c r="W12" s="43">
        <v>0.93625321560830355</v>
      </c>
      <c r="X12" s="43">
        <v>0.90803012013565554</v>
      </c>
      <c r="Y12" s="43">
        <v>0.88641366558069912</v>
      </c>
      <c r="Z12" s="43">
        <v>0.86128110975112193</v>
      </c>
      <c r="AA12" s="43">
        <v>0.86312399355877623</v>
      </c>
      <c r="AB12" s="43">
        <v>0.84997413347128814</v>
      </c>
      <c r="AC12" s="44"/>
    </row>
    <row r="13" spans="1:29">
      <c r="A13" s="42">
        <v>1917</v>
      </c>
      <c r="B13" s="44"/>
      <c r="C13" s="43">
        <v>0.88290438576889407</v>
      </c>
      <c r="D13" s="43">
        <v>0.96913419753628605</v>
      </c>
      <c r="E13" s="43">
        <v>0.98786491146154265</v>
      </c>
      <c r="F13" s="43">
        <v>0.99296251082094789</v>
      </c>
      <c r="G13" s="43">
        <v>0.99506405812556531</v>
      </c>
      <c r="H13" s="43"/>
      <c r="I13" s="43">
        <v>0.99718093948110942</v>
      </c>
      <c r="J13" s="43">
        <v>0.99740188223571968</v>
      </c>
      <c r="K13" s="43">
        <v>0.99386750421830272</v>
      </c>
      <c r="L13" s="43">
        <v>0.99026004718362715</v>
      </c>
      <c r="M13" s="43">
        <v>0.98928021308653979</v>
      </c>
      <c r="N13" s="43">
        <v>0.98732977042311043</v>
      </c>
      <c r="O13" s="43">
        <v>0.98611821173521375</v>
      </c>
      <c r="P13" s="43">
        <v>0.98274566517474271</v>
      </c>
      <c r="Q13" s="43">
        <v>0.98406271958847169</v>
      </c>
      <c r="R13" s="43">
        <v>0.97817557943043953</v>
      </c>
      <c r="S13" s="43">
        <v>0.97234001365663669</v>
      </c>
      <c r="T13" s="43">
        <v>0.9671894304058114</v>
      </c>
      <c r="U13" s="43">
        <v>0.95574222710232837</v>
      </c>
      <c r="V13" s="43">
        <v>0.93625152415322543</v>
      </c>
      <c r="W13" s="43">
        <v>0.9226059058091266</v>
      </c>
      <c r="X13" s="43">
        <v>0.89212086422074643</v>
      </c>
      <c r="Y13" s="43">
        <v>0.86635040824704646</v>
      </c>
      <c r="Z13" s="43">
        <v>0.83630391470572396</v>
      </c>
      <c r="AA13" s="43">
        <v>0.84203545158567472</v>
      </c>
      <c r="AB13" s="43">
        <v>0.77285242290748901</v>
      </c>
      <c r="AC13" s="44"/>
    </row>
    <row r="14" spans="1:29">
      <c r="A14" s="42">
        <v>1918</v>
      </c>
      <c r="B14" s="44"/>
      <c r="C14" s="43">
        <v>0.85781203091949521</v>
      </c>
      <c r="D14" s="43">
        <v>0.9546501604233415</v>
      </c>
      <c r="E14" s="43">
        <v>0.97889241825960271</v>
      </c>
      <c r="F14" s="43">
        <v>0.98761002112474239</v>
      </c>
      <c r="G14" s="43">
        <v>0.99106502908441718</v>
      </c>
      <c r="H14" s="43"/>
      <c r="I14" s="43">
        <v>0.99483424266714182</v>
      </c>
      <c r="J14" s="43">
        <v>0.99522267587753044</v>
      </c>
      <c r="K14" s="43">
        <v>0.98764412750920583</v>
      </c>
      <c r="L14" s="43">
        <v>0.98485864006893942</v>
      </c>
      <c r="M14" s="43">
        <v>0.98349907994870012</v>
      </c>
      <c r="N14" s="43">
        <v>0.97926148863245621</v>
      </c>
      <c r="O14" s="43">
        <v>0.97980673588169265</v>
      </c>
      <c r="P14" s="43">
        <v>0.9787437383175891</v>
      </c>
      <c r="Q14" s="43">
        <v>0.97894426145811542</v>
      </c>
      <c r="R14" s="43">
        <v>0.97620847867270755</v>
      </c>
      <c r="S14" s="43">
        <v>0.96968170750085259</v>
      </c>
      <c r="T14" s="43">
        <v>0.96427748865278096</v>
      </c>
      <c r="U14" s="43">
        <v>0.9542185569300401</v>
      </c>
      <c r="V14" s="43">
        <v>0.93003397711015734</v>
      </c>
      <c r="W14" s="43">
        <v>0.91451647768585298</v>
      </c>
      <c r="X14" s="43">
        <v>0.87891008843760243</v>
      </c>
      <c r="Y14" s="43">
        <v>0.85117357561991291</v>
      </c>
      <c r="Z14" s="43">
        <v>0.80038781795368996</v>
      </c>
      <c r="AA14" s="43">
        <v>0.80486568677141412</v>
      </c>
      <c r="AB14" s="43">
        <v>0.78663919952913486</v>
      </c>
      <c r="AC14" s="44"/>
    </row>
    <row r="15" spans="1:29">
      <c r="A15" s="42">
        <v>1919</v>
      </c>
      <c r="B15" s="44"/>
      <c r="C15" s="43">
        <v>0.85425449182577451</v>
      </c>
      <c r="D15" s="43">
        <v>0.9687796861937884</v>
      </c>
      <c r="E15" s="43">
        <v>0.98540776430065002</v>
      </c>
      <c r="F15" s="43">
        <v>0.99121052469571314</v>
      </c>
      <c r="G15" s="43">
        <v>0.99373399402717977</v>
      </c>
      <c r="H15" s="43"/>
      <c r="I15" s="43">
        <v>0.99585134691861732</v>
      </c>
      <c r="J15" s="43">
        <v>0.9960666745349136</v>
      </c>
      <c r="K15" s="43">
        <v>0.99044806326585666</v>
      </c>
      <c r="L15" s="43">
        <v>0.98760018781400505</v>
      </c>
      <c r="M15" s="43">
        <v>0.9873885415892153</v>
      </c>
      <c r="N15" s="43">
        <v>0.98538490905094456</v>
      </c>
      <c r="O15" s="43">
        <v>0.98452910003419525</v>
      </c>
      <c r="P15" s="43">
        <v>0.98277224996512513</v>
      </c>
      <c r="Q15" s="43">
        <v>0.9806581606682705</v>
      </c>
      <c r="R15" s="43">
        <v>0.97692391435977166</v>
      </c>
      <c r="S15" s="43">
        <v>0.97203100084683347</v>
      </c>
      <c r="T15" s="43">
        <v>0.96598950670939743</v>
      </c>
      <c r="U15" s="43">
        <v>0.95181136979582481</v>
      </c>
      <c r="V15" s="43">
        <v>0.93181147778073714</v>
      </c>
      <c r="W15" s="43">
        <v>0.90587302145091086</v>
      </c>
      <c r="X15" s="43">
        <v>0.86836666560681708</v>
      </c>
      <c r="Y15" s="43">
        <v>0.82891696573423135</v>
      </c>
      <c r="Z15" s="43">
        <v>0.77571679699339269</v>
      </c>
      <c r="AA15" s="43">
        <v>0.76238152449606189</v>
      </c>
      <c r="AB15" s="43">
        <v>0.66814159292035402</v>
      </c>
      <c r="AC15" s="44"/>
    </row>
    <row r="16" spans="1:29">
      <c r="A16" s="42">
        <v>1920</v>
      </c>
      <c r="B16" s="44"/>
      <c r="C16" s="43">
        <v>0.83845430318231695</v>
      </c>
      <c r="D16" s="43">
        <v>0.96592324903294824</v>
      </c>
      <c r="E16" s="43">
        <v>0.98640582905525731</v>
      </c>
      <c r="F16" s="43">
        <v>0.99196352274283928</v>
      </c>
      <c r="G16" s="43">
        <v>0.99440316762447734</v>
      </c>
      <c r="H16" s="43"/>
      <c r="I16" s="43">
        <v>0.99626864764608791</v>
      </c>
      <c r="J16" s="43">
        <v>0.99647184765619112</v>
      </c>
      <c r="K16" s="43">
        <v>0.99191839288771344</v>
      </c>
      <c r="L16" s="43">
        <v>0.98789764971879657</v>
      </c>
      <c r="M16" s="43">
        <v>0.98812473701435322</v>
      </c>
      <c r="N16" s="43">
        <v>0.98665076416618647</v>
      </c>
      <c r="O16" s="43">
        <v>0.98592890941282452</v>
      </c>
      <c r="P16" s="43">
        <v>0.9841562252657986</v>
      </c>
      <c r="Q16" s="43">
        <v>0.98350615939802088</v>
      </c>
      <c r="R16" s="43">
        <v>0.97671411706652844</v>
      </c>
      <c r="S16" s="43">
        <v>0.97097708717408482</v>
      </c>
      <c r="T16" s="43">
        <v>0.96464438539366493</v>
      </c>
      <c r="U16" s="43">
        <v>0.94969134661590215</v>
      </c>
      <c r="V16" s="43">
        <v>0.92616089523306022</v>
      </c>
      <c r="W16" s="43">
        <v>0.90341288170387479</v>
      </c>
      <c r="X16" s="43">
        <v>0.84924733545764197</v>
      </c>
      <c r="Y16" s="43">
        <v>0.79335038363171351</v>
      </c>
      <c r="Z16" s="43">
        <v>0.73803363518758092</v>
      </c>
      <c r="AA16" s="43">
        <v>0.73624823695345554</v>
      </c>
      <c r="AB16" s="43">
        <v>0.63651877133105805</v>
      </c>
      <c r="AC16" s="44"/>
    </row>
    <row r="17" spans="1:29">
      <c r="A17" s="42">
        <v>1921</v>
      </c>
      <c r="B17" s="44"/>
      <c r="C17" s="43">
        <v>0.85285251758401248</v>
      </c>
      <c r="D17" s="43">
        <v>0.97214247201197168</v>
      </c>
      <c r="E17" s="43">
        <v>0.98874178850107874</v>
      </c>
      <c r="F17" s="43">
        <v>0.99327125498785407</v>
      </c>
      <c r="G17" s="43">
        <v>0.99506471426151943</v>
      </c>
      <c r="H17" s="43"/>
      <c r="I17" s="43">
        <v>0.99680363254346949</v>
      </c>
      <c r="J17" s="43">
        <v>0.99698932181233857</v>
      </c>
      <c r="K17" s="43">
        <v>0.99322335894330338</v>
      </c>
      <c r="L17" s="43">
        <v>0.98963633386426897</v>
      </c>
      <c r="M17" s="43">
        <v>0.9893135292519637</v>
      </c>
      <c r="N17" s="43">
        <v>0.98876480038855563</v>
      </c>
      <c r="O17" s="43">
        <v>0.98802936709631017</v>
      </c>
      <c r="P17" s="43">
        <v>0.98494706535784726</v>
      </c>
      <c r="Q17" s="43">
        <v>0.98490430596754952</v>
      </c>
      <c r="R17" s="43">
        <v>0.97938976335828853</v>
      </c>
      <c r="S17" s="43">
        <v>0.97254973345468732</v>
      </c>
      <c r="T17" s="43">
        <v>0.96640250440612796</v>
      </c>
      <c r="U17" s="43">
        <v>0.95662012957386622</v>
      </c>
      <c r="V17" s="43">
        <v>0.9310887827851978</v>
      </c>
      <c r="W17" s="43">
        <v>0.90902461716412275</v>
      </c>
      <c r="X17" s="43">
        <v>0.85905422241482043</v>
      </c>
      <c r="Y17" s="43">
        <v>0.82425930615345655</v>
      </c>
      <c r="Z17" s="43">
        <v>0.77799352750809059</v>
      </c>
      <c r="AA17" s="43">
        <v>0.7755960729312763</v>
      </c>
      <c r="AB17" s="43">
        <v>0.65373134328358207</v>
      </c>
      <c r="AC17" s="44"/>
    </row>
    <row r="18" spans="1:29">
      <c r="A18" s="42">
        <v>1922</v>
      </c>
      <c r="B18" s="44"/>
      <c r="C18" s="43">
        <v>0.83968780127045339</v>
      </c>
      <c r="D18" s="43">
        <v>0.96733085391985418</v>
      </c>
      <c r="E18" s="43">
        <v>0.98666699506580302</v>
      </c>
      <c r="F18" s="43">
        <v>0.99301166637931737</v>
      </c>
      <c r="G18" s="43">
        <v>0.99485070154265498</v>
      </c>
      <c r="H18" s="43"/>
      <c r="I18" s="43">
        <v>0.9966571270532214</v>
      </c>
      <c r="J18" s="43">
        <v>0.99678643380671639</v>
      </c>
      <c r="K18" s="43">
        <v>0.99266537076462624</v>
      </c>
      <c r="L18" s="43">
        <v>0.98793028231921387</v>
      </c>
      <c r="M18" s="43">
        <v>0.98720409894698313</v>
      </c>
      <c r="N18" s="43">
        <v>0.98687601593912266</v>
      </c>
      <c r="O18" s="43">
        <v>0.98648431534609926</v>
      </c>
      <c r="P18" s="43">
        <v>0.9815784913557537</v>
      </c>
      <c r="Q18" s="43">
        <v>0.98248618132862608</v>
      </c>
      <c r="R18" s="43">
        <v>0.97281196489085275</v>
      </c>
      <c r="S18" s="43">
        <v>0.9664612223934258</v>
      </c>
      <c r="T18" s="43">
        <v>0.96101903381760168</v>
      </c>
      <c r="U18" s="43">
        <v>0.94602047437098979</v>
      </c>
      <c r="V18" s="43">
        <v>0.91720804605871065</v>
      </c>
      <c r="W18" s="43">
        <v>0.89390652731216724</v>
      </c>
      <c r="X18" s="43">
        <v>0.82232905982905979</v>
      </c>
      <c r="Y18" s="43">
        <v>0.78134403209628889</v>
      </c>
      <c r="Z18" s="43">
        <v>0.68717616580310881</v>
      </c>
      <c r="AA18" s="43">
        <v>0.71408647140864712</v>
      </c>
      <c r="AB18" s="43">
        <v>0.61125319693094626</v>
      </c>
      <c r="AC18" s="44"/>
    </row>
    <row r="19" spans="1:29">
      <c r="A19" s="42">
        <v>1923</v>
      </c>
      <c r="B19" s="44"/>
      <c r="C19" s="43">
        <v>0.82479832685987453</v>
      </c>
      <c r="D19" s="43">
        <v>0.95903252567675668</v>
      </c>
      <c r="E19" s="43">
        <v>0.9827984060515339</v>
      </c>
      <c r="F19" s="43">
        <v>0.99093126694517653</v>
      </c>
      <c r="G19" s="43">
        <v>0.99387069640916725</v>
      </c>
      <c r="H19" s="43"/>
      <c r="I19" s="43">
        <v>0.9965528418720867</v>
      </c>
      <c r="J19" s="43">
        <v>0.9966677414569497</v>
      </c>
      <c r="K19" s="43">
        <v>0.99192513302346441</v>
      </c>
      <c r="L19" s="43">
        <v>0.98716693340591011</v>
      </c>
      <c r="M19" s="43">
        <v>0.98598918387577228</v>
      </c>
      <c r="N19" s="43">
        <v>0.98513296969129605</v>
      </c>
      <c r="O19" s="43">
        <v>0.9852436750198702</v>
      </c>
      <c r="P19" s="43">
        <v>0.98047662814554104</v>
      </c>
      <c r="Q19" s="43">
        <v>0.98116934447741988</v>
      </c>
      <c r="R19" s="43">
        <v>0.97125251855740546</v>
      </c>
      <c r="S19" s="43">
        <v>0.96335320228281551</v>
      </c>
      <c r="T19" s="43">
        <v>0.95630407836624665</v>
      </c>
      <c r="U19" s="43">
        <v>0.94150214515870612</v>
      </c>
      <c r="V19" s="43">
        <v>0.91207561161598139</v>
      </c>
      <c r="W19" s="43">
        <v>0.88391713201344069</v>
      </c>
      <c r="X19" s="43">
        <v>0.80683913799462559</v>
      </c>
      <c r="Y19" s="43">
        <v>0.76160913831636456</v>
      </c>
      <c r="Z19" s="43">
        <v>0.63642255346727161</v>
      </c>
      <c r="AA19" s="43">
        <v>0.6546463245492371</v>
      </c>
      <c r="AB19" s="43">
        <v>0.55347251810822329</v>
      </c>
      <c r="AC19" s="44"/>
    </row>
    <row r="20" spans="1:29">
      <c r="A20" s="42">
        <v>1924</v>
      </c>
      <c r="B20" s="44"/>
      <c r="C20" s="43">
        <v>0.81194755254092454</v>
      </c>
      <c r="D20" s="43">
        <v>0.95953877644148899</v>
      </c>
      <c r="E20" s="43">
        <v>0.98484192147824334</v>
      </c>
      <c r="F20" s="43">
        <v>0.99067500405075182</v>
      </c>
      <c r="G20" s="43">
        <v>0.99338652769556868</v>
      </c>
      <c r="H20" s="43"/>
      <c r="I20" s="43">
        <v>0.99663288446391474</v>
      </c>
      <c r="J20" s="43">
        <v>0.99639771555330703</v>
      </c>
      <c r="K20" s="43">
        <v>0.99103310874659534</v>
      </c>
      <c r="L20" s="43">
        <v>0.98625802475324897</v>
      </c>
      <c r="M20" s="43">
        <v>0.98555110645576161</v>
      </c>
      <c r="N20" s="43">
        <v>0.98408565963154926</v>
      </c>
      <c r="O20" s="43">
        <v>0.98496178343949048</v>
      </c>
      <c r="P20" s="43">
        <v>0.97936166849653317</v>
      </c>
      <c r="Q20" s="43">
        <v>0.98112478404510051</v>
      </c>
      <c r="R20" s="43">
        <v>0.96842141571858098</v>
      </c>
      <c r="S20" s="43">
        <v>0.95875720370834383</v>
      </c>
      <c r="T20" s="43">
        <v>0.95179418866039467</v>
      </c>
      <c r="U20" s="43">
        <v>0.9388695438078154</v>
      </c>
      <c r="V20" s="43">
        <v>0.90577993277866553</v>
      </c>
      <c r="W20" s="43">
        <v>0.88066214485604521</v>
      </c>
      <c r="X20" s="43">
        <v>0.79623661503274767</v>
      </c>
      <c r="Y20" s="43">
        <v>0.73757993113625187</v>
      </c>
      <c r="Z20" s="43">
        <v>0.62970168612191957</v>
      </c>
      <c r="AA20" s="43">
        <v>0.68689655172413788</v>
      </c>
      <c r="AB20" s="43">
        <v>0.52640545144804096</v>
      </c>
      <c r="AC20" s="44"/>
    </row>
    <row r="21" spans="1:29">
      <c r="A21" s="42">
        <v>1925</v>
      </c>
      <c r="B21" s="44"/>
      <c r="C21" s="43">
        <v>0.83443925120480467</v>
      </c>
      <c r="D21" s="43">
        <v>0.96814520648364399</v>
      </c>
      <c r="E21" s="43">
        <v>0.98788330410180447</v>
      </c>
      <c r="F21" s="43">
        <v>0.99252399863081331</v>
      </c>
      <c r="G21" s="43">
        <v>0.99424456944835715</v>
      </c>
      <c r="H21" s="43"/>
      <c r="I21" s="43">
        <v>0.99673017740767555</v>
      </c>
      <c r="J21" s="43">
        <v>0.99629818679054438</v>
      </c>
      <c r="K21" s="43">
        <v>0.99134265634515262</v>
      </c>
      <c r="L21" s="43">
        <v>0.98722587704073561</v>
      </c>
      <c r="M21" s="43">
        <v>0.98563079861035519</v>
      </c>
      <c r="N21" s="43">
        <v>0.9834266205437634</v>
      </c>
      <c r="O21" s="43">
        <v>0.9837103984387916</v>
      </c>
      <c r="P21" s="43">
        <v>0.97815759106446909</v>
      </c>
      <c r="Q21" s="43">
        <v>0.97736579275905122</v>
      </c>
      <c r="R21" s="43">
        <v>0.96588181304716181</v>
      </c>
      <c r="S21" s="43">
        <v>0.9573147725241774</v>
      </c>
      <c r="T21" s="43">
        <v>0.95202670145377188</v>
      </c>
      <c r="U21" s="43">
        <v>0.93667863492174153</v>
      </c>
      <c r="V21" s="43">
        <v>0.90663185958675852</v>
      </c>
      <c r="W21" s="43">
        <v>0.87741998248856889</v>
      </c>
      <c r="X21" s="43">
        <v>0.7918697500777766</v>
      </c>
      <c r="Y21" s="43">
        <v>0.73302950347805229</v>
      </c>
      <c r="Z21" s="43">
        <v>0.65287769784172656</v>
      </c>
      <c r="AA21" s="43">
        <v>0.69250317662007621</v>
      </c>
      <c r="AB21" s="43">
        <v>0.534668721109399</v>
      </c>
      <c r="AC21" s="44"/>
    </row>
    <row r="22" spans="1:29">
      <c r="A22" s="42">
        <v>1926</v>
      </c>
      <c r="B22" s="44"/>
      <c r="C22" s="43">
        <v>0.8567971911327108</v>
      </c>
      <c r="D22" s="43">
        <v>0.9691379522268202</v>
      </c>
      <c r="E22" s="43">
        <v>0.98736018355389843</v>
      </c>
      <c r="F22" s="43">
        <v>0.99270701028393493</v>
      </c>
      <c r="G22" s="43">
        <v>0.9952575080919408</v>
      </c>
      <c r="H22" s="43"/>
      <c r="I22" s="43">
        <v>0.99697260577420066</v>
      </c>
      <c r="J22" s="43">
        <v>0.99714850988927484</v>
      </c>
      <c r="K22" s="43">
        <v>0.99268231138026752</v>
      </c>
      <c r="L22" s="43">
        <v>0.98873238091144</v>
      </c>
      <c r="M22" s="43">
        <v>0.98700934456953382</v>
      </c>
      <c r="N22" s="43">
        <v>0.98558002323893423</v>
      </c>
      <c r="O22" s="43">
        <v>0.98549418941034495</v>
      </c>
      <c r="P22" s="43">
        <v>0.98053702054344494</v>
      </c>
      <c r="Q22" s="43">
        <v>0.97950379092944295</v>
      </c>
      <c r="R22" s="43">
        <v>0.96919979228108677</v>
      </c>
      <c r="S22" s="43">
        <v>0.96270488558080602</v>
      </c>
      <c r="T22" s="43">
        <v>0.9576493361272681</v>
      </c>
      <c r="U22" s="43">
        <v>0.94802917269791787</v>
      </c>
      <c r="V22" s="43">
        <v>0.92293340357346676</v>
      </c>
      <c r="W22" s="43">
        <v>0.89839796034856734</v>
      </c>
      <c r="X22" s="43">
        <v>0.82844466354449098</v>
      </c>
      <c r="Y22" s="43">
        <v>0.78087334518869789</v>
      </c>
      <c r="Z22" s="43">
        <v>0.6967741935483871</v>
      </c>
      <c r="AA22" s="43">
        <v>0.71122320302648179</v>
      </c>
      <c r="AB22" s="43">
        <v>0.56929955290611023</v>
      </c>
      <c r="AC22" s="44"/>
    </row>
    <row r="23" spans="1:29">
      <c r="A23" s="42">
        <v>1927</v>
      </c>
      <c r="B23" s="44"/>
      <c r="C23" s="43">
        <v>0.87967677358611296</v>
      </c>
      <c r="D23" s="43">
        <v>0.97649905580575547</v>
      </c>
      <c r="E23" s="43">
        <v>0.99067151813628074</v>
      </c>
      <c r="F23" s="43">
        <v>0.99396075162580022</v>
      </c>
      <c r="G23" s="43">
        <v>0.99532677209139309</v>
      </c>
      <c r="H23" s="43"/>
      <c r="I23" s="43">
        <v>0.99731238571828817</v>
      </c>
      <c r="J23" s="43">
        <v>0.9973740520924449</v>
      </c>
      <c r="K23" s="43">
        <v>0.99383918293893148</v>
      </c>
      <c r="L23" s="43">
        <v>0.99062567301429971</v>
      </c>
      <c r="M23" s="43">
        <v>0.98901315213074992</v>
      </c>
      <c r="N23" s="43">
        <v>0.98763412174563303</v>
      </c>
      <c r="O23" s="43">
        <v>0.98658176883284676</v>
      </c>
      <c r="P23" s="43">
        <v>0.98257583675175708</v>
      </c>
      <c r="Q23" s="43">
        <v>0.9804595183849848</v>
      </c>
      <c r="R23" s="43">
        <v>0.97355097821756598</v>
      </c>
      <c r="S23" s="43">
        <v>0.96626387992976814</v>
      </c>
      <c r="T23" s="43">
        <v>0.96105655194049533</v>
      </c>
      <c r="U23" s="43">
        <v>0.95072987411965881</v>
      </c>
      <c r="V23" s="43">
        <v>0.93024675211439534</v>
      </c>
      <c r="W23" s="43">
        <v>0.90607474558947698</v>
      </c>
      <c r="X23" s="43">
        <v>0.86255513111517101</v>
      </c>
      <c r="Y23" s="43">
        <v>0.80440055440055436</v>
      </c>
      <c r="Z23" s="43">
        <v>0.76029255632888992</v>
      </c>
      <c r="AA23" s="43">
        <v>0.74323955203496306</v>
      </c>
      <c r="AB23" s="43">
        <v>0.63886028149673879</v>
      </c>
      <c r="AC23" s="44"/>
    </row>
    <row r="24" spans="1:29">
      <c r="A24" s="42">
        <v>1928</v>
      </c>
      <c r="B24" s="44"/>
      <c r="C24" s="43">
        <v>0.87828852744651642</v>
      </c>
      <c r="D24" s="43">
        <v>0.9756476839482453</v>
      </c>
      <c r="E24" s="43">
        <v>0.98939289323846979</v>
      </c>
      <c r="F24" s="43">
        <v>0.99392392903245175</v>
      </c>
      <c r="G24" s="43">
        <v>0.99546095884242447</v>
      </c>
      <c r="H24" s="43"/>
      <c r="I24" s="43">
        <v>0.99721346183616866</v>
      </c>
      <c r="J24" s="43">
        <v>0.9971919799810075</v>
      </c>
      <c r="K24" s="43">
        <v>0.99346269001181686</v>
      </c>
      <c r="L24" s="43">
        <v>0.98979000863682298</v>
      </c>
      <c r="M24" s="43">
        <v>0.98842095527621621</v>
      </c>
      <c r="N24" s="43">
        <v>0.98693086617614922</v>
      </c>
      <c r="O24" s="43">
        <v>0.9854889560951432</v>
      </c>
      <c r="P24" s="43">
        <v>0.98125657482595185</v>
      </c>
      <c r="Q24" s="43">
        <v>0.97819097517886311</v>
      </c>
      <c r="R24" s="43">
        <v>0.96939014690116543</v>
      </c>
      <c r="S24" s="43">
        <v>0.96229990159345258</v>
      </c>
      <c r="T24" s="43">
        <v>0.95677412627115044</v>
      </c>
      <c r="U24" s="43">
        <v>0.94371752069385084</v>
      </c>
      <c r="V24" s="43">
        <v>0.92040979423630565</v>
      </c>
      <c r="W24" s="43">
        <v>0.89359040645796151</v>
      </c>
      <c r="X24" s="43">
        <v>0.83582939658927202</v>
      </c>
      <c r="Y24" s="43">
        <v>0.78836958198364959</v>
      </c>
      <c r="Z24" s="43">
        <v>0.73260458272020179</v>
      </c>
      <c r="AA24" s="43">
        <v>0.69831325301204816</v>
      </c>
      <c r="AB24" s="43">
        <v>0.58243157224697639</v>
      </c>
      <c r="AC24" s="44"/>
    </row>
    <row r="25" spans="1:29">
      <c r="A25" s="42">
        <v>1929</v>
      </c>
      <c r="B25" s="44"/>
      <c r="C25" s="43">
        <v>0.89583348886516512</v>
      </c>
      <c r="D25" s="43">
        <v>0.98027574622254021</v>
      </c>
      <c r="E25" s="43">
        <v>0.99098587889936063</v>
      </c>
      <c r="F25" s="43">
        <v>0.9949191823419935</v>
      </c>
      <c r="G25" s="43">
        <v>0.99564088939568762</v>
      </c>
      <c r="H25" s="43"/>
      <c r="I25" s="43">
        <v>0.99740993192520455</v>
      </c>
      <c r="J25" s="43">
        <v>0.99755189359016816</v>
      </c>
      <c r="K25" s="43">
        <v>0.99438056729929192</v>
      </c>
      <c r="L25" s="43">
        <v>0.99073677594556253</v>
      </c>
      <c r="M25" s="43">
        <v>0.98940740347221789</v>
      </c>
      <c r="N25" s="43">
        <v>0.98788736429878277</v>
      </c>
      <c r="O25" s="43">
        <v>0.98623975605107683</v>
      </c>
      <c r="P25" s="43">
        <v>0.98139164688107061</v>
      </c>
      <c r="Q25" s="43">
        <v>0.97866259217731932</v>
      </c>
      <c r="R25" s="43">
        <v>0.97160284214378256</v>
      </c>
      <c r="S25" s="43">
        <v>0.96487541525960752</v>
      </c>
      <c r="T25" s="43">
        <v>0.9580220423290744</v>
      </c>
      <c r="U25" s="43">
        <v>0.94585429424211431</v>
      </c>
      <c r="V25" s="43">
        <v>0.92426572316345745</v>
      </c>
      <c r="W25" s="43">
        <v>0.89399354347160154</v>
      </c>
      <c r="X25" s="43">
        <v>0.8490774398380343</v>
      </c>
      <c r="Y25" s="43">
        <v>0.79038087294968029</v>
      </c>
      <c r="Z25" s="43">
        <v>0.75585252582693585</v>
      </c>
      <c r="AA25" s="43">
        <v>0.753395128260401</v>
      </c>
      <c r="AB25" s="43">
        <v>0.63334322159596557</v>
      </c>
      <c r="AC25" s="44"/>
    </row>
    <row r="26" spans="1:29">
      <c r="A26" s="42">
        <v>1930</v>
      </c>
      <c r="B26" s="44"/>
      <c r="C26" s="43">
        <v>0.90023593776713973</v>
      </c>
      <c r="D26" s="43">
        <v>0.98267462525746607</v>
      </c>
      <c r="E26" s="43">
        <v>0.99211587042433047</v>
      </c>
      <c r="F26" s="43">
        <v>0.99511840977106458</v>
      </c>
      <c r="G26" s="43">
        <v>0.99649156233882707</v>
      </c>
      <c r="H26" s="43"/>
      <c r="I26" s="43">
        <v>0.99770944755619695</v>
      </c>
      <c r="J26" s="43">
        <v>0.99776347438080482</v>
      </c>
      <c r="K26" s="43">
        <v>0.99486488434099585</v>
      </c>
      <c r="L26" s="43">
        <v>0.99190070348942083</v>
      </c>
      <c r="M26" s="43">
        <v>0.99080758549499937</v>
      </c>
      <c r="N26" s="43">
        <v>0.98860740101112798</v>
      </c>
      <c r="O26" s="43">
        <v>0.9872467335359596</v>
      </c>
      <c r="P26" s="43">
        <v>0.98322527477982868</v>
      </c>
      <c r="Q26" s="43">
        <v>0.97975644263443917</v>
      </c>
      <c r="R26" s="43">
        <v>0.97361583492432768</v>
      </c>
      <c r="S26" s="43">
        <v>0.9674006091855627</v>
      </c>
      <c r="T26" s="43">
        <v>0.96027488885100132</v>
      </c>
      <c r="U26" s="43">
        <v>0.94742549137268528</v>
      </c>
      <c r="V26" s="43">
        <v>0.92848933943978451</v>
      </c>
      <c r="W26" s="43">
        <v>0.91020844468198825</v>
      </c>
      <c r="X26" s="43">
        <v>0.86982348947725729</v>
      </c>
      <c r="Y26" s="43">
        <v>0.82783048703352313</v>
      </c>
      <c r="Z26" s="43">
        <v>0.7749395926820849</v>
      </c>
      <c r="AA26" s="43">
        <v>0.76989079563182528</v>
      </c>
      <c r="AB26" s="43">
        <v>0.68444444444444441</v>
      </c>
      <c r="AC26" s="44"/>
    </row>
    <row r="27" spans="1:29">
      <c r="A27" s="42">
        <v>1931</v>
      </c>
      <c r="B27" s="44"/>
      <c r="C27" s="43">
        <v>0.90204940637692144</v>
      </c>
      <c r="D27" s="43">
        <v>0.98275012444291732</v>
      </c>
      <c r="E27" s="43">
        <v>0.99265566424411134</v>
      </c>
      <c r="F27" s="43">
        <v>0.99548961988904661</v>
      </c>
      <c r="G27" s="43">
        <v>0.99686668284327573</v>
      </c>
      <c r="H27" s="43"/>
      <c r="I27" s="43">
        <v>0.99781846104436289</v>
      </c>
      <c r="J27" s="43">
        <v>0.9976877267375589</v>
      </c>
      <c r="K27" s="43">
        <v>0.99485589783471506</v>
      </c>
      <c r="L27" s="43">
        <v>0.99171395270907037</v>
      </c>
      <c r="M27" s="43">
        <v>0.99089616128323155</v>
      </c>
      <c r="N27" s="43">
        <v>0.98830186642297047</v>
      </c>
      <c r="O27" s="43">
        <v>0.98676708270395763</v>
      </c>
      <c r="P27" s="43">
        <v>0.98336690324876286</v>
      </c>
      <c r="Q27" s="43">
        <v>0.98059661625146788</v>
      </c>
      <c r="R27" s="43">
        <v>0.9746562360937252</v>
      </c>
      <c r="S27" s="43">
        <v>0.96769368270338396</v>
      </c>
      <c r="T27" s="43">
        <v>0.96166713810559579</v>
      </c>
      <c r="U27" s="43">
        <v>0.95224110795107153</v>
      </c>
      <c r="V27" s="43">
        <v>0.93417432129005917</v>
      </c>
      <c r="W27" s="43">
        <v>0.91169274867177208</v>
      </c>
      <c r="X27" s="43">
        <v>0.87293349142077359</v>
      </c>
      <c r="Y27" s="43">
        <v>0.83980283425754776</v>
      </c>
      <c r="Z27" s="43">
        <v>0.78875395448515151</v>
      </c>
      <c r="AA27" s="43">
        <v>0.79713186428821259</v>
      </c>
      <c r="AB27" s="43">
        <v>0.75370836831794008</v>
      </c>
      <c r="AC27" s="44"/>
    </row>
    <row r="28" spans="1:29">
      <c r="A28" s="42">
        <v>1932</v>
      </c>
      <c r="B28" s="44"/>
      <c r="C28" s="43">
        <v>0.90916610740873693</v>
      </c>
      <c r="D28" s="43">
        <v>0.98733455339311016</v>
      </c>
      <c r="E28" s="43">
        <v>0.99415233635384026</v>
      </c>
      <c r="F28" s="43">
        <v>0.99620710295761761</v>
      </c>
      <c r="G28" s="43">
        <v>0.99702227265944399</v>
      </c>
      <c r="H28" s="43"/>
      <c r="I28" s="43">
        <v>0.99805389168690128</v>
      </c>
      <c r="J28" s="43">
        <v>0.99784817093143574</v>
      </c>
      <c r="K28" s="43">
        <v>0.9955547583128781</v>
      </c>
      <c r="L28" s="43">
        <v>0.99258111568983665</v>
      </c>
      <c r="M28" s="43">
        <v>0.99172018577864285</v>
      </c>
      <c r="N28" s="43">
        <v>0.98937754444401904</v>
      </c>
      <c r="O28" s="43">
        <v>0.98751933463900299</v>
      </c>
      <c r="P28" s="43">
        <v>0.98467390220284101</v>
      </c>
      <c r="Q28" s="43">
        <v>0.98167074279121946</v>
      </c>
      <c r="R28" s="43">
        <v>0.97563340693742506</v>
      </c>
      <c r="S28" s="43">
        <v>0.96847847931833131</v>
      </c>
      <c r="T28" s="43">
        <v>0.96156599235189044</v>
      </c>
      <c r="U28" s="43">
        <v>0.95478634111595662</v>
      </c>
      <c r="V28" s="43">
        <v>0.93898030416355027</v>
      </c>
      <c r="W28" s="43">
        <v>0.91485635187434677</v>
      </c>
      <c r="X28" s="43">
        <v>0.87553083252233921</v>
      </c>
      <c r="Y28" s="43">
        <v>0.83988141178776632</v>
      </c>
      <c r="Z28" s="43">
        <v>0.77534871244635195</v>
      </c>
      <c r="AA28" s="43">
        <v>0.78080706374409414</v>
      </c>
      <c r="AB28" s="43">
        <v>0.74280879864636207</v>
      </c>
      <c r="AC28" s="44"/>
    </row>
    <row r="29" spans="1:29">
      <c r="A29" s="42">
        <v>1933</v>
      </c>
      <c r="B29" s="44"/>
      <c r="C29" s="43">
        <v>0.89601556874799393</v>
      </c>
      <c r="D29" s="43">
        <v>0.98374624767422758</v>
      </c>
      <c r="E29" s="43">
        <v>0.99320372068997931</v>
      </c>
      <c r="F29" s="43">
        <v>0.99540773496421286</v>
      </c>
      <c r="G29" s="43">
        <v>0.99664280178661624</v>
      </c>
      <c r="H29" s="43"/>
      <c r="I29" s="43">
        <v>0.99779317854393745</v>
      </c>
      <c r="J29" s="43">
        <v>0.99759386066865885</v>
      </c>
      <c r="K29" s="43">
        <v>0.99522165296353138</v>
      </c>
      <c r="L29" s="43">
        <v>0.99205981862430415</v>
      </c>
      <c r="M29" s="43">
        <v>0.99102455756111918</v>
      </c>
      <c r="N29" s="43">
        <v>0.98878272279790314</v>
      </c>
      <c r="O29" s="43">
        <v>0.98698169869961982</v>
      </c>
      <c r="P29" s="43">
        <v>0.98324988006826153</v>
      </c>
      <c r="Q29" s="43">
        <v>0.98005328553665705</v>
      </c>
      <c r="R29" s="43">
        <v>0.973890565545105</v>
      </c>
      <c r="S29" s="43">
        <v>0.96684250843547836</v>
      </c>
      <c r="T29" s="43">
        <v>0.95775066754073201</v>
      </c>
      <c r="U29" s="43">
        <v>0.95271259200123248</v>
      </c>
      <c r="V29" s="43">
        <v>0.93539399086635522</v>
      </c>
      <c r="W29" s="43">
        <v>0.9152497966050277</v>
      </c>
      <c r="X29" s="43">
        <v>0.87068871246418655</v>
      </c>
      <c r="Y29" s="43">
        <v>0.83103279845143552</v>
      </c>
      <c r="Z29" s="43">
        <v>0.76265247429837024</v>
      </c>
      <c r="AA29" s="43">
        <v>0.79469764211013771</v>
      </c>
      <c r="AB29" s="43">
        <v>0.68286445012787722</v>
      </c>
      <c r="AC29" s="44"/>
    </row>
    <row r="30" spans="1:29">
      <c r="A30" s="42">
        <v>1934</v>
      </c>
      <c r="B30" s="44"/>
      <c r="C30" s="43">
        <v>0.88336445677918762</v>
      </c>
      <c r="D30" s="43">
        <v>0.98116353370725162</v>
      </c>
      <c r="E30" s="43">
        <v>0.99185711658977704</v>
      </c>
      <c r="F30" s="43">
        <v>0.99502302541989762</v>
      </c>
      <c r="G30" s="43">
        <v>0.99650229286453917</v>
      </c>
      <c r="H30" s="43"/>
      <c r="I30" s="43">
        <v>0.99773590779484489</v>
      </c>
      <c r="J30" s="43">
        <v>0.99767007148752429</v>
      </c>
      <c r="K30" s="43">
        <v>0.99526395184069516</v>
      </c>
      <c r="L30" s="43">
        <v>0.99179153139676146</v>
      </c>
      <c r="M30" s="43">
        <v>0.99045812821042645</v>
      </c>
      <c r="N30" s="43">
        <v>0.98809063667028674</v>
      </c>
      <c r="O30" s="43">
        <v>0.98641044366772124</v>
      </c>
      <c r="P30" s="43">
        <v>0.98221487638670479</v>
      </c>
      <c r="Q30" s="43">
        <v>0.97849012741018992</v>
      </c>
      <c r="R30" s="43">
        <v>0.9712215003242739</v>
      </c>
      <c r="S30" s="43">
        <v>0.9662476277204689</v>
      </c>
      <c r="T30" s="43">
        <v>0.95584988962472406</v>
      </c>
      <c r="U30" s="43">
        <v>0.95145614974414394</v>
      </c>
      <c r="V30" s="43">
        <v>0.93210854638630747</v>
      </c>
      <c r="W30" s="43">
        <v>0.91212284482758621</v>
      </c>
      <c r="X30" s="43">
        <v>0.86406108059004194</v>
      </c>
      <c r="Y30" s="43">
        <v>0.82969930169588146</v>
      </c>
      <c r="Z30" s="43">
        <v>0.75519916552578392</v>
      </c>
      <c r="AA30" s="43">
        <v>0.77849561605906781</v>
      </c>
      <c r="AB30" s="43">
        <v>0.67697594501718217</v>
      </c>
      <c r="AC30" s="44"/>
    </row>
    <row r="31" spans="1:29">
      <c r="A31" s="42">
        <v>1935</v>
      </c>
      <c r="B31" s="44"/>
      <c r="C31" s="43">
        <v>0.90662388023808094</v>
      </c>
      <c r="D31" s="43">
        <v>0.98722524694616687</v>
      </c>
      <c r="E31" s="43">
        <v>0.99469119363223379</v>
      </c>
      <c r="F31" s="43">
        <v>0.99590283413569503</v>
      </c>
      <c r="G31" s="43">
        <v>0.99707245242516329</v>
      </c>
      <c r="H31" s="43"/>
      <c r="I31" s="43">
        <v>0.99799438132810436</v>
      </c>
      <c r="J31" s="43">
        <v>0.99778642051962863</v>
      </c>
      <c r="K31" s="43">
        <v>0.99559231652262781</v>
      </c>
      <c r="L31" s="43">
        <v>0.99256371698908963</v>
      </c>
      <c r="M31" s="43">
        <v>0.99091197673466047</v>
      </c>
      <c r="N31" s="43">
        <v>0.98922772340619225</v>
      </c>
      <c r="O31" s="43">
        <v>0.98617923985819222</v>
      </c>
      <c r="P31" s="43">
        <v>0.98296349960631968</v>
      </c>
      <c r="Q31" s="43">
        <v>0.97950324986137238</v>
      </c>
      <c r="R31" s="43">
        <v>0.97269828003699399</v>
      </c>
      <c r="S31" s="43">
        <v>0.96725574433618633</v>
      </c>
      <c r="T31" s="43">
        <v>0.95742164027672472</v>
      </c>
      <c r="U31" s="43">
        <v>0.95469426300464311</v>
      </c>
      <c r="V31" s="43">
        <v>0.93682826082489057</v>
      </c>
      <c r="W31" s="43">
        <v>0.9149826884848804</v>
      </c>
      <c r="X31" s="43">
        <v>0.87351588405177027</v>
      </c>
      <c r="Y31" s="43">
        <v>0.83331871216773401</v>
      </c>
      <c r="Z31" s="43">
        <v>0.77624176177463433</v>
      </c>
      <c r="AA31" s="43">
        <v>0.76930446445679246</v>
      </c>
      <c r="AB31" s="43">
        <v>0.74834054834054831</v>
      </c>
      <c r="AC31" s="44"/>
    </row>
    <row r="32" spans="1:29">
      <c r="A32" s="42">
        <v>1936</v>
      </c>
      <c r="B32" s="44"/>
      <c r="C32" s="43">
        <v>0.90166508474160445</v>
      </c>
      <c r="D32" s="43">
        <v>0.98656465838000151</v>
      </c>
      <c r="E32" s="43">
        <v>0.99458469854407883</v>
      </c>
      <c r="F32" s="43">
        <v>0.99601836944066613</v>
      </c>
      <c r="G32" s="43">
        <v>0.9972249241556157</v>
      </c>
      <c r="H32" s="43"/>
      <c r="I32" s="43">
        <v>0.99807926985536044</v>
      </c>
      <c r="J32" s="43">
        <v>0.99771878208404385</v>
      </c>
      <c r="K32" s="43">
        <v>0.99524168596665663</v>
      </c>
      <c r="L32" s="43">
        <v>0.9918871887110734</v>
      </c>
      <c r="M32" s="43">
        <v>0.9900254720845868</v>
      </c>
      <c r="N32" s="43">
        <v>0.98810993661570656</v>
      </c>
      <c r="O32" s="43">
        <v>0.98525598902689127</v>
      </c>
      <c r="P32" s="43">
        <v>0.98070824053666517</v>
      </c>
      <c r="Q32" s="43">
        <v>0.9769617154511927</v>
      </c>
      <c r="R32" s="43">
        <v>0.97021474423877163</v>
      </c>
      <c r="S32" s="43">
        <v>0.96372215477171186</v>
      </c>
      <c r="T32" s="43">
        <v>0.95393747230318882</v>
      </c>
      <c r="U32" s="43">
        <v>0.94812197815204868</v>
      </c>
      <c r="V32" s="43">
        <v>0.92942183590148819</v>
      </c>
      <c r="W32" s="43">
        <v>0.9070054838958832</v>
      </c>
      <c r="X32" s="43">
        <v>0.86419713898764183</v>
      </c>
      <c r="Y32" s="43">
        <v>0.81447551883476799</v>
      </c>
      <c r="Z32" s="43">
        <v>0.755486489915007</v>
      </c>
      <c r="AA32" s="43">
        <v>0.74566562285190563</v>
      </c>
      <c r="AB32" s="43">
        <v>0.69633507853403143</v>
      </c>
      <c r="AC32" s="44"/>
    </row>
    <row r="33" spans="1:29">
      <c r="A33" s="42">
        <v>1937</v>
      </c>
      <c r="B33" s="44"/>
      <c r="C33" s="43">
        <v>0.90087605907999713</v>
      </c>
      <c r="D33" s="43">
        <v>0.98591493317416301</v>
      </c>
      <c r="E33" s="43">
        <v>0.99428828240055434</v>
      </c>
      <c r="F33" s="43">
        <v>0.99642478130110268</v>
      </c>
      <c r="G33" s="43">
        <v>0.9971729155962441</v>
      </c>
      <c r="H33" s="43"/>
      <c r="I33" s="43">
        <v>0.99812313800751273</v>
      </c>
      <c r="J33" s="43">
        <v>0.99804110441936222</v>
      </c>
      <c r="K33" s="43">
        <v>0.99539011059129145</v>
      </c>
      <c r="L33" s="43">
        <v>0.99217302722272582</v>
      </c>
      <c r="M33" s="43">
        <v>0.99057078243376073</v>
      </c>
      <c r="N33" s="43">
        <v>0.98880242271937091</v>
      </c>
      <c r="O33" s="43">
        <v>0.98647532456703413</v>
      </c>
      <c r="P33" s="43">
        <v>0.98138268132011275</v>
      </c>
      <c r="Q33" s="43">
        <v>0.97756298454456014</v>
      </c>
      <c r="R33" s="43">
        <v>0.97072626158949826</v>
      </c>
      <c r="S33" s="43">
        <v>0.96393584008907074</v>
      </c>
      <c r="T33" s="43">
        <v>0.95653964155575577</v>
      </c>
      <c r="U33" s="43">
        <v>0.94883575978682277</v>
      </c>
      <c r="V33" s="43">
        <v>0.93002275940331058</v>
      </c>
      <c r="W33" s="43">
        <v>0.908089115020843</v>
      </c>
      <c r="X33" s="43">
        <v>0.87156405049511165</v>
      </c>
      <c r="Y33" s="43">
        <v>0.82945287528599576</v>
      </c>
      <c r="Z33" s="43">
        <v>0.78096936700147057</v>
      </c>
      <c r="AA33" s="43">
        <v>0.76861894432393352</v>
      </c>
      <c r="AB33" s="43">
        <v>0.73028437408384639</v>
      </c>
      <c r="AC33" s="44"/>
    </row>
    <row r="34" spans="1:29">
      <c r="A34" s="42">
        <v>1938</v>
      </c>
      <c r="B34" s="44"/>
      <c r="C34" s="43">
        <v>0.90115637138743798</v>
      </c>
      <c r="D34" s="43">
        <v>0.98684439855055028</v>
      </c>
      <c r="E34" s="43">
        <v>0.9942389550193651</v>
      </c>
      <c r="F34" s="43">
        <v>0.99644857100560869</v>
      </c>
      <c r="G34" s="43">
        <v>0.99718510966768981</v>
      </c>
      <c r="H34" s="43"/>
      <c r="I34" s="43">
        <v>0.99824414509043935</v>
      </c>
      <c r="J34" s="43">
        <v>0.99803403503672228</v>
      </c>
      <c r="K34" s="43">
        <v>0.99583231615784018</v>
      </c>
      <c r="L34" s="43">
        <v>0.99309565044398496</v>
      </c>
      <c r="M34" s="43">
        <v>0.991460131419869</v>
      </c>
      <c r="N34" s="43">
        <v>0.99027941560858446</v>
      </c>
      <c r="O34" s="43">
        <v>0.98781438246467601</v>
      </c>
      <c r="P34" s="43">
        <v>0.98365376185048659</v>
      </c>
      <c r="Q34" s="43">
        <v>0.97945813269845705</v>
      </c>
      <c r="R34" s="43">
        <v>0.97161123738569521</v>
      </c>
      <c r="S34" s="43">
        <v>0.96556790855425723</v>
      </c>
      <c r="T34" s="43">
        <v>0.95926653971374165</v>
      </c>
      <c r="U34" s="43">
        <v>0.95189948509622158</v>
      </c>
      <c r="V34" s="43">
        <v>0.93313530626963459</v>
      </c>
      <c r="W34" s="43">
        <v>0.91595582071889947</v>
      </c>
      <c r="X34" s="43">
        <v>0.88317660217904637</v>
      </c>
      <c r="Y34" s="43">
        <v>0.84187202041227427</v>
      </c>
      <c r="Z34" s="43">
        <v>0.8063978262212067</v>
      </c>
      <c r="AA34" s="43">
        <v>0.74438713592233019</v>
      </c>
      <c r="AB34" s="43">
        <v>0.73167848699763594</v>
      </c>
      <c r="AC34" s="44"/>
    </row>
    <row r="35" spans="1:29">
      <c r="A35" s="42">
        <v>1939</v>
      </c>
      <c r="B35" s="44"/>
      <c r="C35" s="43">
        <v>0.90358688768615059</v>
      </c>
      <c r="D35" s="43">
        <v>0.98846523479070036</v>
      </c>
      <c r="E35" s="43">
        <v>0.99512730110709713</v>
      </c>
      <c r="F35" s="43">
        <v>0.99664308756088327</v>
      </c>
      <c r="G35" s="43">
        <v>0.99735291926607095</v>
      </c>
      <c r="H35" s="43"/>
      <c r="I35" s="43">
        <v>0.99835874854504003</v>
      </c>
      <c r="J35" s="43">
        <v>0.99813595262363597</v>
      </c>
      <c r="K35" s="43">
        <v>0.99622299157951943</v>
      </c>
      <c r="L35" s="43">
        <v>0.993742717341075</v>
      </c>
      <c r="M35" s="43">
        <v>0.9921610533048375</v>
      </c>
      <c r="N35" s="43">
        <v>0.99034884639371035</v>
      </c>
      <c r="O35" s="43">
        <v>0.98835764267009152</v>
      </c>
      <c r="P35" s="43">
        <v>0.98465048017328005</v>
      </c>
      <c r="Q35" s="43">
        <v>0.9799839534492335</v>
      </c>
      <c r="R35" s="43">
        <v>0.97208213345777994</v>
      </c>
      <c r="S35" s="43">
        <v>0.96519496202547805</v>
      </c>
      <c r="T35" s="43">
        <v>0.95845230730787168</v>
      </c>
      <c r="U35" s="43">
        <v>0.95297077025013288</v>
      </c>
      <c r="V35" s="43">
        <v>0.93420299602928769</v>
      </c>
      <c r="W35" s="43">
        <v>0.91210091134045501</v>
      </c>
      <c r="X35" s="43">
        <v>0.8769189776384021</v>
      </c>
      <c r="Y35" s="43">
        <v>0.83551488474458468</v>
      </c>
      <c r="Z35" s="43">
        <v>0.80769816840886233</v>
      </c>
      <c r="AA35" s="43">
        <v>0.76869874144903438</v>
      </c>
      <c r="AB35" s="43">
        <v>0.76526660708966343</v>
      </c>
      <c r="AC35" s="44"/>
    </row>
    <row r="36" spans="1:29">
      <c r="A36" s="42">
        <v>1940</v>
      </c>
      <c r="B36" s="44"/>
      <c r="C36" s="43">
        <v>0.8987848510879628</v>
      </c>
      <c r="D36" s="43">
        <v>0.98895460552832115</v>
      </c>
      <c r="E36" s="43">
        <v>0.99496096056689198</v>
      </c>
      <c r="F36" s="43">
        <v>0.99723302745414155</v>
      </c>
      <c r="G36" s="43">
        <v>0.99778042310684523</v>
      </c>
      <c r="H36" s="43"/>
      <c r="I36" s="43">
        <v>0.99842055151671549</v>
      </c>
      <c r="J36" s="43">
        <v>0.99830093376526352</v>
      </c>
      <c r="K36" s="43">
        <v>0.99627991984740294</v>
      </c>
      <c r="L36" s="43">
        <v>0.9935481641468682</v>
      </c>
      <c r="M36" s="43">
        <v>0.99228853895737756</v>
      </c>
      <c r="N36" s="43">
        <v>0.9905512318006584</v>
      </c>
      <c r="O36" s="43">
        <v>0.98876022560966925</v>
      </c>
      <c r="P36" s="43">
        <v>0.98458054700491804</v>
      </c>
      <c r="Q36" s="43">
        <v>0.97946576627683712</v>
      </c>
      <c r="R36" s="43">
        <v>0.97060122976550745</v>
      </c>
      <c r="S36" s="43">
        <v>0.96400202423661885</v>
      </c>
      <c r="T36" s="43">
        <v>0.95583655352164631</v>
      </c>
      <c r="U36" s="43">
        <v>0.95102764041696253</v>
      </c>
      <c r="V36" s="43">
        <v>0.92980475343278135</v>
      </c>
      <c r="W36" s="43">
        <v>0.90149705555424164</v>
      </c>
      <c r="X36" s="43">
        <v>0.8692190669371197</v>
      </c>
      <c r="Y36" s="43">
        <v>0.83205525643117417</v>
      </c>
      <c r="Z36" s="43">
        <v>0.75060168471720812</v>
      </c>
      <c r="AA36" s="43">
        <v>0.71676082862523538</v>
      </c>
      <c r="AB36" s="43">
        <v>0.69729729729729728</v>
      </c>
      <c r="AC36" s="44"/>
    </row>
    <row r="37" spans="1:29">
      <c r="A37" s="42">
        <v>1941</v>
      </c>
      <c r="B37" s="44"/>
      <c r="C37" s="43">
        <v>0.90126923076923071</v>
      </c>
      <c r="D37" s="43">
        <v>0.98903486238532112</v>
      </c>
      <c r="E37" s="43">
        <v>0.99501651376146794</v>
      </c>
      <c r="F37" s="43">
        <v>0.9972623853211009</v>
      </c>
      <c r="G37" s="43">
        <v>0.99793027522935784</v>
      </c>
      <c r="H37" s="43"/>
      <c r="I37" s="43">
        <v>0.99849056603773589</v>
      </c>
      <c r="J37" s="43">
        <v>0.99831079136690648</v>
      </c>
      <c r="K37" s="43">
        <v>0.99627203647416418</v>
      </c>
      <c r="L37" s="43">
        <v>0.99364199655765917</v>
      </c>
      <c r="M37" s="43">
        <v>0.99261837455830393</v>
      </c>
      <c r="N37" s="43">
        <v>0.99078286852589637</v>
      </c>
      <c r="O37" s="43">
        <v>0.98939879759519034</v>
      </c>
      <c r="P37" s="43">
        <v>0.98478703703703707</v>
      </c>
      <c r="Q37" s="43">
        <v>0.97969414893617024</v>
      </c>
      <c r="R37" s="43">
        <v>0.97236774193548392</v>
      </c>
      <c r="S37" s="43">
        <v>0.96556578947368421</v>
      </c>
      <c r="T37" s="43">
        <v>0.95756725146198829</v>
      </c>
      <c r="U37" s="43">
        <v>0.95273780487804882</v>
      </c>
      <c r="V37" s="43">
        <v>0.93449450549450552</v>
      </c>
      <c r="W37" s="43">
        <v>0.90822222222222226</v>
      </c>
      <c r="X37" s="43">
        <v>0.8813333333333333</v>
      </c>
      <c r="Y37" s="43">
        <v>0.83931090336664038</v>
      </c>
      <c r="Z37" s="43">
        <v>0.7843585707072207</v>
      </c>
      <c r="AA37" s="43">
        <v>0.76202094515971619</v>
      </c>
      <c r="AB37" s="43">
        <v>0.73478655767484113</v>
      </c>
      <c r="AC37" s="44"/>
    </row>
    <row r="38" spans="1:29">
      <c r="A38" s="42">
        <v>1942</v>
      </c>
      <c r="B38" s="44"/>
      <c r="C38" s="43">
        <v>0.91671223021582737</v>
      </c>
      <c r="D38" s="43">
        <v>0.99117876106194691</v>
      </c>
      <c r="E38" s="43">
        <v>0.99591504424778765</v>
      </c>
      <c r="F38" s="43">
        <v>0.99733805309734513</v>
      </c>
      <c r="G38" s="43">
        <v>0.99788318584070801</v>
      </c>
      <c r="H38" s="43"/>
      <c r="I38" s="43">
        <v>0.99859571428571425</v>
      </c>
      <c r="J38" s="43">
        <v>0.99841954022988511</v>
      </c>
      <c r="K38" s="43">
        <v>0.99650460122699391</v>
      </c>
      <c r="L38" s="43">
        <v>0.99401940035273373</v>
      </c>
      <c r="M38" s="43">
        <v>0.99322953736654807</v>
      </c>
      <c r="N38" s="43">
        <v>0.99112350597609566</v>
      </c>
      <c r="O38" s="43">
        <v>0.98961706349206346</v>
      </c>
      <c r="P38" s="43">
        <v>0.98580410022779041</v>
      </c>
      <c r="Q38" s="43">
        <v>0.98043603133159274</v>
      </c>
      <c r="R38" s="43">
        <v>0.97315506329113921</v>
      </c>
      <c r="S38" s="43">
        <v>0.96682905982905987</v>
      </c>
      <c r="T38" s="43">
        <v>0.95911999999999997</v>
      </c>
      <c r="U38" s="43">
        <v>0.95574999999999999</v>
      </c>
      <c r="V38" s="43">
        <v>0.93596808510638296</v>
      </c>
      <c r="W38" s="43">
        <v>0.9205416666666667</v>
      </c>
      <c r="X38" s="43">
        <v>0.89704347826086961</v>
      </c>
      <c r="Y38" s="43">
        <v>0.85589131538852214</v>
      </c>
      <c r="Z38" s="43">
        <v>0.79321874816683291</v>
      </c>
      <c r="AA38" s="43">
        <v>0.78901690857399376</v>
      </c>
      <c r="AB38" s="43">
        <v>0.75946275946275943</v>
      </c>
      <c r="AC38" s="44"/>
    </row>
    <row r="39" spans="1:29">
      <c r="A39" s="42">
        <v>1943</v>
      </c>
      <c r="B39" s="44"/>
      <c r="C39" s="43">
        <v>0.91970945945945948</v>
      </c>
      <c r="D39" s="43">
        <v>0.99091836734693872</v>
      </c>
      <c r="E39" s="43">
        <v>0.99581632653061225</v>
      </c>
      <c r="F39" s="43">
        <v>0.99734013605442173</v>
      </c>
      <c r="G39" s="43">
        <v>0.99791836734693873</v>
      </c>
      <c r="H39" s="43"/>
      <c r="I39" s="43">
        <v>0.99868105849582167</v>
      </c>
      <c r="J39" s="43">
        <v>0.99845170454545451</v>
      </c>
      <c r="K39" s="43">
        <v>0.99623906250000005</v>
      </c>
      <c r="L39" s="43">
        <v>0.99406285714285714</v>
      </c>
      <c r="M39" s="43">
        <v>0.99395604395604398</v>
      </c>
      <c r="N39" s="43">
        <v>0.99194343434343435</v>
      </c>
      <c r="O39" s="43">
        <v>0.99038658777120314</v>
      </c>
      <c r="P39" s="43">
        <v>0.9861297539149888</v>
      </c>
      <c r="Q39" s="43">
        <v>0.98155076142131981</v>
      </c>
      <c r="R39" s="43">
        <v>0.97332307692307696</v>
      </c>
      <c r="S39" s="43">
        <v>0.96616597510373448</v>
      </c>
      <c r="T39" s="43">
        <v>0.95837777777777777</v>
      </c>
      <c r="U39" s="43">
        <v>0.95647126436781604</v>
      </c>
      <c r="V39" s="43">
        <v>0.93432989690721646</v>
      </c>
      <c r="W39" s="43">
        <v>0.91600000000000004</v>
      </c>
      <c r="X39" s="43">
        <v>0.89391666666666669</v>
      </c>
      <c r="Y39" s="43">
        <v>0.85302790695246888</v>
      </c>
      <c r="Z39" s="43">
        <v>0.8012803800585151</v>
      </c>
      <c r="AA39" s="43">
        <v>0.77183760205793539</v>
      </c>
      <c r="AB39" s="43">
        <v>0.73530317020621727</v>
      </c>
      <c r="AC39" s="44"/>
    </row>
    <row r="40" spans="1:29">
      <c r="A40" s="42">
        <v>1944</v>
      </c>
      <c r="B40" s="44"/>
      <c r="C40" s="43">
        <v>0.92282876712328765</v>
      </c>
      <c r="D40" s="43">
        <v>0.99191558441558436</v>
      </c>
      <c r="E40" s="43">
        <v>0.99615584415584413</v>
      </c>
      <c r="F40" s="43">
        <v>0.99736363636363634</v>
      </c>
      <c r="G40" s="43">
        <v>0.99805194805194808</v>
      </c>
      <c r="H40" s="43"/>
      <c r="I40" s="43">
        <v>0.99869293478260868</v>
      </c>
      <c r="J40" s="43">
        <v>0.99848804500703237</v>
      </c>
      <c r="K40" s="43">
        <v>0.99657096247960852</v>
      </c>
      <c r="L40" s="43">
        <v>0.9936883720930233</v>
      </c>
      <c r="M40" s="43">
        <v>0.99401449275362319</v>
      </c>
      <c r="N40" s="43">
        <v>0.99196095444685461</v>
      </c>
      <c r="O40" s="43">
        <v>0.99107847082494971</v>
      </c>
      <c r="P40" s="43">
        <v>0.98661098901098898</v>
      </c>
      <c r="Q40" s="43">
        <v>0.98262034739454096</v>
      </c>
      <c r="R40" s="43">
        <v>0.97424477611940297</v>
      </c>
      <c r="S40" s="43">
        <v>0.96766935483870964</v>
      </c>
      <c r="T40" s="43">
        <v>0.9598602150537634</v>
      </c>
      <c r="U40" s="43">
        <v>0.95865921787709496</v>
      </c>
      <c r="V40" s="43">
        <v>0.93807920792079202</v>
      </c>
      <c r="W40" s="43">
        <v>0.92077777777777781</v>
      </c>
      <c r="X40" s="43">
        <v>0.90368000000000004</v>
      </c>
      <c r="Y40" s="43">
        <v>0.86332128253458174</v>
      </c>
      <c r="Z40" s="43">
        <v>0.79426576628133227</v>
      </c>
      <c r="AA40" s="43">
        <v>0.77037972802259047</v>
      </c>
      <c r="AB40" s="43">
        <v>0.7417752948479206</v>
      </c>
      <c r="AC40" s="44"/>
    </row>
    <row r="41" spans="1:29">
      <c r="A41" s="42">
        <v>1945</v>
      </c>
      <c r="B41" s="44"/>
      <c r="C41" s="43">
        <v>0.92624489795918363</v>
      </c>
      <c r="D41" s="43">
        <v>0.99355625000000003</v>
      </c>
      <c r="E41" s="43">
        <v>0.99655000000000005</v>
      </c>
      <c r="F41" s="43">
        <v>0.99774375000000004</v>
      </c>
      <c r="G41" s="43">
        <v>0.99815624999999997</v>
      </c>
      <c r="H41" s="43"/>
      <c r="I41" s="43">
        <v>0.99885960264900664</v>
      </c>
      <c r="J41" s="43">
        <v>0.99869958275382475</v>
      </c>
      <c r="K41" s="43">
        <v>0.99680756578947372</v>
      </c>
      <c r="L41" s="43">
        <v>0.9920932642487047</v>
      </c>
      <c r="M41" s="43">
        <v>0.99308525345622123</v>
      </c>
      <c r="N41" s="43">
        <v>0.99178132118451023</v>
      </c>
      <c r="O41" s="43">
        <v>0.99089002036659879</v>
      </c>
      <c r="P41" s="43">
        <v>0.98749032258064517</v>
      </c>
      <c r="Q41" s="43">
        <v>0.98299036144578311</v>
      </c>
      <c r="R41" s="43">
        <v>0.97555072463768111</v>
      </c>
      <c r="S41" s="43">
        <v>0.96838281250000002</v>
      </c>
      <c r="T41" s="43">
        <v>0.96105208333333336</v>
      </c>
      <c r="U41" s="43">
        <v>0.96036216216216219</v>
      </c>
      <c r="V41" s="43">
        <v>0.94116346153846153</v>
      </c>
      <c r="W41" s="43">
        <v>0.92436842105263162</v>
      </c>
      <c r="X41" s="43">
        <v>0.90777777777777779</v>
      </c>
      <c r="Y41" s="43">
        <v>0.86429823892658386</v>
      </c>
      <c r="Z41" s="43">
        <v>0.82077738515901055</v>
      </c>
      <c r="AA41" s="43">
        <v>0.78300314756526568</v>
      </c>
      <c r="AB41" s="43">
        <v>0.73208137715179966</v>
      </c>
      <c r="AC41" s="44"/>
    </row>
    <row r="42" spans="1:29">
      <c r="A42" s="42">
        <v>1946</v>
      </c>
      <c r="B42" s="44"/>
      <c r="C42" s="43">
        <v>0.92682857142857145</v>
      </c>
      <c r="D42" s="43">
        <v>0.99431003039513677</v>
      </c>
      <c r="E42" s="43">
        <v>0.99697872340425531</v>
      </c>
      <c r="F42" s="43">
        <v>0.99800607902735561</v>
      </c>
      <c r="G42" s="43">
        <v>0.99821276595744679</v>
      </c>
      <c r="H42" s="43"/>
      <c r="I42" s="43">
        <v>0.99886387434554968</v>
      </c>
      <c r="J42" s="43">
        <v>0.9987270194986072</v>
      </c>
      <c r="K42" s="43">
        <v>0.99730582524271849</v>
      </c>
      <c r="L42" s="43">
        <v>0.99508013937282225</v>
      </c>
      <c r="M42" s="43">
        <v>0.99475250836120399</v>
      </c>
      <c r="N42" s="43">
        <v>0.99333145009416191</v>
      </c>
      <c r="O42" s="43">
        <v>0.99175830258302589</v>
      </c>
      <c r="P42" s="43">
        <v>0.98881302521008407</v>
      </c>
      <c r="Q42" s="43">
        <v>0.98351421800947869</v>
      </c>
      <c r="R42" s="43">
        <v>0.97627920227920229</v>
      </c>
      <c r="S42" s="43">
        <v>0.96909578544061303</v>
      </c>
      <c r="T42" s="43">
        <v>0.96186666666666665</v>
      </c>
      <c r="U42" s="43">
        <v>0.96262765957446805</v>
      </c>
      <c r="V42" s="43">
        <v>0.94280373831775699</v>
      </c>
      <c r="W42" s="43">
        <v>0.92803389830508476</v>
      </c>
      <c r="X42" s="43">
        <v>0.9127142857142857</v>
      </c>
      <c r="Y42" s="43">
        <v>0.87428009551903363</v>
      </c>
      <c r="Z42" s="43">
        <v>0.82570806100217864</v>
      </c>
      <c r="AA42" s="43">
        <v>0.79406554472984947</v>
      </c>
      <c r="AB42" s="43">
        <v>0.73737373737373735</v>
      </c>
      <c r="AC42" s="44"/>
    </row>
    <row r="43" spans="1:29">
      <c r="A43" s="42">
        <v>1947</v>
      </c>
      <c r="B43" s="44"/>
      <c r="C43" s="43">
        <v>0.93747540983606559</v>
      </c>
      <c r="D43" s="43">
        <v>0.99506666666666665</v>
      </c>
      <c r="E43" s="43">
        <v>0.99731515151515149</v>
      </c>
      <c r="F43" s="43">
        <v>0.99814545454545456</v>
      </c>
      <c r="G43" s="43">
        <v>0.99854545454545451</v>
      </c>
      <c r="H43" s="43"/>
      <c r="I43" s="43">
        <v>0.99898059508408799</v>
      </c>
      <c r="J43" s="43">
        <v>0.998839609483961</v>
      </c>
      <c r="K43" s="43">
        <v>0.99731528662420377</v>
      </c>
      <c r="L43" s="43">
        <v>0.9953105175292154</v>
      </c>
      <c r="M43" s="43">
        <v>0.99505592105263163</v>
      </c>
      <c r="N43" s="43">
        <v>0.99394216417910453</v>
      </c>
      <c r="O43" s="43">
        <v>0.99229067641681901</v>
      </c>
      <c r="P43" s="43">
        <v>0.98879002079002076</v>
      </c>
      <c r="Q43" s="43">
        <v>0.98378271028037378</v>
      </c>
      <c r="R43" s="43">
        <v>0.97545505617977524</v>
      </c>
      <c r="S43" s="43">
        <v>0.96827819548872185</v>
      </c>
      <c r="T43" s="43">
        <v>0.96009045226130652</v>
      </c>
      <c r="U43" s="43">
        <v>0.95925000000000005</v>
      </c>
      <c r="V43" s="43">
        <v>0.93932110091743115</v>
      </c>
      <c r="W43" s="43">
        <v>0.92443548387096774</v>
      </c>
      <c r="X43" s="43">
        <v>0.90068965517241384</v>
      </c>
      <c r="Y43" s="43">
        <v>0.85627188485902073</v>
      </c>
      <c r="Z43" s="43">
        <v>0.81202903751138589</v>
      </c>
      <c r="AA43" s="43">
        <v>0.75944385184095342</v>
      </c>
      <c r="AB43" s="43">
        <v>0.74530404329831268</v>
      </c>
      <c r="AC43" s="44"/>
    </row>
    <row r="44" spans="1:29">
      <c r="A44" s="42">
        <v>1948</v>
      </c>
      <c r="B44" s="44"/>
      <c r="C44" s="43">
        <v>0.93761052631578945</v>
      </c>
      <c r="D44" s="43">
        <v>0.99502718168812587</v>
      </c>
      <c r="E44" s="43">
        <v>0.99750500715307577</v>
      </c>
      <c r="F44" s="43">
        <v>0.99816881258941348</v>
      </c>
      <c r="G44" s="43">
        <v>0.99853505007153076</v>
      </c>
      <c r="H44" s="43"/>
      <c r="I44" s="43">
        <v>0.99902171136653894</v>
      </c>
      <c r="J44" s="43">
        <v>0.99899721059972102</v>
      </c>
      <c r="K44" s="43">
        <v>0.99759083728278042</v>
      </c>
      <c r="L44" s="43">
        <v>0.99575707154742099</v>
      </c>
      <c r="M44" s="43">
        <v>0.99518433931484507</v>
      </c>
      <c r="N44" s="43">
        <v>0.99407620817843867</v>
      </c>
      <c r="O44" s="43">
        <v>0.99215732368896925</v>
      </c>
      <c r="P44" s="43">
        <v>0.98859753593429156</v>
      </c>
      <c r="Q44" s="43">
        <v>0.9836643678160919</v>
      </c>
      <c r="R44" s="43">
        <v>0.97542699724517912</v>
      </c>
      <c r="S44" s="43">
        <v>0.96698523985239848</v>
      </c>
      <c r="T44" s="43">
        <v>0.95809405940594061</v>
      </c>
      <c r="U44" s="43">
        <v>0.95743877551020407</v>
      </c>
      <c r="V44" s="43">
        <v>0.93842857142857139</v>
      </c>
      <c r="W44" s="43">
        <v>0.91973437499999999</v>
      </c>
      <c r="X44" s="43">
        <v>0.89890000000000003</v>
      </c>
      <c r="Y44" s="43">
        <v>0.8445859374235889</v>
      </c>
      <c r="Z44" s="43">
        <v>0.82895024006983853</v>
      </c>
      <c r="AA44" s="43">
        <v>0.7690446513674023</v>
      </c>
      <c r="AB44" s="43">
        <v>0.7225433526011561</v>
      </c>
      <c r="AC44" s="44"/>
    </row>
    <row r="45" spans="1:29">
      <c r="A45" s="42">
        <v>1949</v>
      </c>
      <c r="B45" s="44"/>
      <c r="C45" s="43">
        <v>0.93777832512315273</v>
      </c>
      <c r="D45" s="43">
        <v>0.99489487870619941</v>
      </c>
      <c r="E45" s="43">
        <v>0.99734770889487867</v>
      </c>
      <c r="F45" s="43">
        <v>0.99820485175202156</v>
      </c>
      <c r="G45" s="43">
        <v>0.99873315363881399</v>
      </c>
      <c r="H45" s="43"/>
      <c r="I45" s="43">
        <v>0.99898612862547287</v>
      </c>
      <c r="J45" s="43">
        <v>0.99894839609483965</v>
      </c>
      <c r="K45" s="43">
        <v>0.99765015974440896</v>
      </c>
      <c r="L45" s="43">
        <v>0.99617275747508305</v>
      </c>
      <c r="M45" s="43">
        <v>0.99552827140549272</v>
      </c>
      <c r="N45" s="43">
        <v>0.99436715867158676</v>
      </c>
      <c r="O45" s="43">
        <v>0.99258960573476707</v>
      </c>
      <c r="P45" s="43">
        <v>0.98938945233265718</v>
      </c>
      <c r="Q45" s="43">
        <v>0.98396832579185523</v>
      </c>
      <c r="R45" s="43">
        <v>0.97709756097560974</v>
      </c>
      <c r="S45" s="43">
        <v>0.96792391304347825</v>
      </c>
      <c r="T45" s="43">
        <v>0.95927669902912616</v>
      </c>
      <c r="U45" s="43">
        <v>0.95582412060301503</v>
      </c>
      <c r="V45" s="43">
        <v>0.9397368421052632</v>
      </c>
      <c r="W45" s="43">
        <v>0.92135820895522391</v>
      </c>
      <c r="X45" s="43">
        <v>0.90031249999999996</v>
      </c>
      <c r="Y45" s="43">
        <v>0.8431395275833925</v>
      </c>
      <c r="Z45" s="43">
        <v>0.82741417900385628</v>
      </c>
      <c r="AA45" s="43">
        <v>0.77492783806496401</v>
      </c>
      <c r="AB45" s="43">
        <v>0.70197602850664076</v>
      </c>
      <c r="AC45" s="44"/>
    </row>
    <row r="46" spans="1:29">
      <c r="A46" s="42">
        <v>1950</v>
      </c>
      <c r="B46" s="44"/>
      <c r="C46" s="43">
        <v>0.9471531434993401</v>
      </c>
      <c r="D46" s="43">
        <v>0.99508973773106457</v>
      </c>
      <c r="E46" s="43">
        <v>0.99760759119378506</v>
      </c>
      <c r="F46" s="43">
        <v>0.99867387077408309</v>
      </c>
      <c r="G46" s="43">
        <v>0.99903676424468879</v>
      </c>
      <c r="H46" s="43"/>
      <c r="I46" s="43">
        <v>0.99913451128001918</v>
      </c>
      <c r="J46" s="43">
        <v>0.99910917189346427</v>
      </c>
      <c r="K46" s="43">
        <v>0.99812728651273408</v>
      </c>
      <c r="L46" s="43">
        <v>0.99691731791293903</v>
      </c>
      <c r="M46" s="43">
        <v>0.99652582220690278</v>
      </c>
      <c r="N46" s="43">
        <v>0.99569567883163301</v>
      </c>
      <c r="O46" s="43">
        <v>0.99411229180347438</v>
      </c>
      <c r="P46" s="43">
        <v>0.99110400595363191</v>
      </c>
      <c r="Q46" s="43">
        <v>0.98717010605125255</v>
      </c>
      <c r="R46" s="43">
        <v>0.97968053058078985</v>
      </c>
      <c r="S46" s="43">
        <v>0.97264102795040375</v>
      </c>
      <c r="T46" s="43">
        <v>0.96305070656691605</v>
      </c>
      <c r="U46" s="43">
        <v>0.94777614981727543</v>
      </c>
      <c r="V46" s="43">
        <v>0.93268412333769601</v>
      </c>
      <c r="W46" s="43">
        <v>0.90532376502002676</v>
      </c>
      <c r="X46" s="43">
        <v>0.87267138254138732</v>
      </c>
      <c r="Y46" s="43">
        <v>0.83419194810150732</v>
      </c>
      <c r="Z46" s="43">
        <v>0.81524926686217003</v>
      </c>
      <c r="AA46" s="43">
        <v>0.76402039329934457</v>
      </c>
      <c r="AB46" s="43">
        <v>0.69150326797385619</v>
      </c>
      <c r="AC46" s="44"/>
    </row>
    <row r="47" spans="1:29">
      <c r="A47" s="42">
        <v>1951</v>
      </c>
      <c r="B47" s="44"/>
      <c r="C47" s="43">
        <v>0.94580054634521826</v>
      </c>
      <c r="D47" s="43">
        <v>0.99546964207586086</v>
      </c>
      <c r="E47" s="43">
        <v>0.99747403449710226</v>
      </c>
      <c r="F47" s="43">
        <v>0.99842234919102291</v>
      </c>
      <c r="G47" s="43">
        <v>0.99874132776988711</v>
      </c>
      <c r="H47" s="43"/>
      <c r="I47" s="43">
        <v>0.9991397903738547</v>
      </c>
      <c r="J47" s="43">
        <v>0.99905277721494123</v>
      </c>
      <c r="K47" s="43">
        <v>0.99824982707266718</v>
      </c>
      <c r="L47" s="43">
        <v>0.99705796395518753</v>
      </c>
      <c r="M47" s="43">
        <v>0.99646922820698713</v>
      </c>
      <c r="N47" s="43">
        <v>0.99596839797592618</v>
      </c>
      <c r="O47" s="43">
        <v>0.99417486121064169</v>
      </c>
      <c r="P47" s="43">
        <v>0.99130949361738097</v>
      </c>
      <c r="Q47" s="43">
        <v>0.98772597921852634</v>
      </c>
      <c r="R47" s="43">
        <v>0.97920147965700521</v>
      </c>
      <c r="S47" s="43">
        <v>0.97298936533546887</v>
      </c>
      <c r="T47" s="43">
        <v>0.96369145563270053</v>
      </c>
      <c r="U47" s="43">
        <v>0.94767718751352992</v>
      </c>
      <c r="V47" s="43">
        <v>0.93391386290660339</v>
      </c>
      <c r="W47" s="43">
        <v>0.90845957556768631</v>
      </c>
      <c r="X47" s="43">
        <v>0.87340293753317999</v>
      </c>
      <c r="Y47" s="43">
        <v>0.83024354780079967</v>
      </c>
      <c r="Z47" s="43">
        <v>0.83035945177139903</v>
      </c>
      <c r="AA47" s="43">
        <v>0.76961843052555801</v>
      </c>
      <c r="AB47" s="43">
        <v>0.71483375959079276</v>
      </c>
      <c r="AC47" s="44"/>
    </row>
    <row r="48" spans="1:29">
      <c r="A48" s="42">
        <v>1952</v>
      </c>
      <c r="B48" s="44"/>
      <c r="C48" s="43">
        <v>0.94456717246707467</v>
      </c>
      <c r="D48" s="43">
        <v>0.9953815994949663</v>
      </c>
      <c r="E48" s="43">
        <v>0.99750390404359235</v>
      </c>
      <c r="F48" s="43">
        <v>0.99840515666013219</v>
      </c>
      <c r="G48" s="43">
        <v>0.99878725454364226</v>
      </c>
      <c r="H48" s="43"/>
      <c r="I48" s="43">
        <v>0.99916470575227245</v>
      </c>
      <c r="J48" s="43">
        <v>0.99919770541364072</v>
      </c>
      <c r="K48" s="43">
        <v>0.99816780339252742</v>
      </c>
      <c r="L48" s="43">
        <v>0.99721837811753811</v>
      </c>
      <c r="M48" s="43">
        <v>0.99653677382115846</v>
      </c>
      <c r="N48" s="43">
        <v>0.99579560066191064</v>
      </c>
      <c r="O48" s="43">
        <v>0.99415402160953248</v>
      </c>
      <c r="P48" s="43">
        <v>0.9912511785955328</v>
      </c>
      <c r="Q48" s="43">
        <v>0.98750157410905426</v>
      </c>
      <c r="R48" s="43">
        <v>0.97990733736762481</v>
      </c>
      <c r="S48" s="43">
        <v>0.97309173155613871</v>
      </c>
      <c r="T48" s="43">
        <v>0.96400913442468916</v>
      </c>
      <c r="U48" s="43">
        <v>0.94898061506145859</v>
      </c>
      <c r="V48" s="43">
        <v>0.9349828727260634</v>
      </c>
      <c r="W48" s="43">
        <v>0.90855911814193391</v>
      </c>
      <c r="X48" s="43">
        <v>0.8711461126005362</v>
      </c>
      <c r="Y48" s="43">
        <v>0.82644037516748547</v>
      </c>
      <c r="Z48" s="43">
        <v>0.81610062893081758</v>
      </c>
      <c r="AA48" s="43">
        <v>0.80848056537102475</v>
      </c>
      <c r="AB48" s="43">
        <v>0.76624999999999999</v>
      </c>
      <c r="AC48" s="44"/>
    </row>
    <row r="49" spans="1:29">
      <c r="A49" s="42">
        <v>1953</v>
      </c>
      <c r="B49" s="44"/>
      <c r="C49" s="43">
        <v>0.94822300002713278</v>
      </c>
      <c r="D49" s="43">
        <v>0.99586072315130003</v>
      </c>
      <c r="E49" s="43">
        <v>0.99781215376632115</v>
      </c>
      <c r="F49" s="43">
        <v>0.9984572879121496</v>
      </c>
      <c r="G49" s="43">
        <v>0.99881792190671204</v>
      </c>
      <c r="H49" s="43"/>
      <c r="I49" s="43">
        <v>0.99923564696131162</v>
      </c>
      <c r="J49" s="43">
        <v>0.99916631261673627</v>
      </c>
      <c r="K49" s="43">
        <v>0.9983379572709542</v>
      </c>
      <c r="L49" s="43">
        <v>0.9973734967724821</v>
      </c>
      <c r="M49" s="43">
        <v>0.99677089989262679</v>
      </c>
      <c r="N49" s="43">
        <v>0.99589000046735776</v>
      </c>
      <c r="O49" s="43">
        <v>0.99445205156050809</v>
      </c>
      <c r="P49" s="43">
        <v>0.99136167768847627</v>
      </c>
      <c r="Q49" s="43">
        <v>0.98808117063993106</v>
      </c>
      <c r="R49" s="43">
        <v>0.97992101370152518</v>
      </c>
      <c r="S49" s="43">
        <v>0.97375293847423361</v>
      </c>
      <c r="T49" s="43">
        <v>0.96390694491960316</v>
      </c>
      <c r="U49" s="43">
        <v>0.94872319633254709</v>
      </c>
      <c r="V49" s="43">
        <v>0.93474258871326099</v>
      </c>
      <c r="W49" s="43">
        <v>0.91201104463874827</v>
      </c>
      <c r="X49" s="43">
        <v>0.87420903685331808</v>
      </c>
      <c r="Y49" s="43">
        <v>0.81992606935398693</v>
      </c>
      <c r="Z49" s="43">
        <v>0.8017905993533947</v>
      </c>
      <c r="AA49" s="43">
        <v>0.81079280479680216</v>
      </c>
      <c r="AB49" s="43">
        <v>0.75183374083129584</v>
      </c>
      <c r="AC49" s="44"/>
    </row>
    <row r="50" spans="1:29">
      <c r="A50" s="42">
        <v>1954</v>
      </c>
      <c r="B50" s="44"/>
      <c r="C50" s="43">
        <v>0.94899519563307344</v>
      </c>
      <c r="D50" s="43">
        <v>0.99617179319941707</v>
      </c>
      <c r="E50" s="43">
        <v>0.99803364099626279</v>
      </c>
      <c r="F50" s="43">
        <v>0.9986452250958503</v>
      </c>
      <c r="G50" s="43">
        <v>0.99904778678165485</v>
      </c>
      <c r="H50" s="43"/>
      <c r="I50" s="43">
        <v>0.99927866520737219</v>
      </c>
      <c r="J50" s="43">
        <v>0.99926841307337022</v>
      </c>
      <c r="K50" s="43">
        <v>0.99844519533885934</v>
      </c>
      <c r="L50" s="43">
        <v>0.99766103608254519</v>
      </c>
      <c r="M50" s="43">
        <v>0.99690516766872728</v>
      </c>
      <c r="N50" s="43">
        <v>0.9962215518400892</v>
      </c>
      <c r="O50" s="43">
        <v>0.99511531846712431</v>
      </c>
      <c r="P50" s="43">
        <v>0.99200518111242908</v>
      </c>
      <c r="Q50" s="43">
        <v>0.98891207436213602</v>
      </c>
      <c r="R50" s="43">
        <v>0.98186144862683733</v>
      </c>
      <c r="S50" s="43">
        <v>0.97563794740074827</v>
      </c>
      <c r="T50" s="43">
        <v>0.9666475006288856</v>
      </c>
      <c r="U50" s="43">
        <v>0.95250940125085071</v>
      </c>
      <c r="V50" s="43">
        <v>0.93873595889890404</v>
      </c>
      <c r="W50" s="43">
        <v>0.91358485495453801</v>
      </c>
      <c r="X50" s="43">
        <v>0.88680277068902658</v>
      </c>
      <c r="Y50" s="43">
        <v>0.83531831034187298</v>
      </c>
      <c r="Z50" s="43">
        <v>0.81259150805270863</v>
      </c>
      <c r="AA50" s="43">
        <v>0.82092426187419765</v>
      </c>
      <c r="AB50" s="43">
        <v>0.76674641148325362</v>
      </c>
      <c r="AC50" s="44"/>
    </row>
    <row r="51" spans="1:29">
      <c r="A51" s="42">
        <v>1955</v>
      </c>
      <c r="B51" s="44"/>
      <c r="C51" s="43">
        <v>0.94959558027009461</v>
      </c>
      <c r="D51" s="43">
        <v>0.99627148528528187</v>
      </c>
      <c r="E51" s="43">
        <v>0.99801595100522034</v>
      </c>
      <c r="F51" s="43">
        <v>0.99881331409180152</v>
      </c>
      <c r="G51" s="43">
        <v>0.99907535829865923</v>
      </c>
      <c r="H51" s="43"/>
      <c r="I51" s="43">
        <v>0.99930057702395525</v>
      </c>
      <c r="J51" s="43">
        <v>0.99931847278455888</v>
      </c>
      <c r="K51" s="43">
        <v>0.99863771293433679</v>
      </c>
      <c r="L51" s="43">
        <v>0.99753773641845589</v>
      </c>
      <c r="M51" s="43">
        <v>0.99705654490197559</v>
      </c>
      <c r="N51" s="43">
        <v>0.99637119595678869</v>
      </c>
      <c r="O51" s="43">
        <v>0.99506483084231767</v>
      </c>
      <c r="P51" s="43">
        <v>0.9919493748618724</v>
      </c>
      <c r="Q51" s="43">
        <v>0.98896031535598994</v>
      </c>
      <c r="R51" s="43">
        <v>0.98280201069509443</v>
      </c>
      <c r="S51" s="43">
        <v>0.97607040837495807</v>
      </c>
      <c r="T51" s="43">
        <v>0.96727521695460728</v>
      </c>
      <c r="U51" s="43">
        <v>0.9506689205505916</v>
      </c>
      <c r="V51" s="43">
        <v>0.93785750475449203</v>
      </c>
      <c r="W51" s="43">
        <v>0.9146381696908843</v>
      </c>
      <c r="X51" s="43">
        <v>0.87960855039470187</v>
      </c>
      <c r="Y51" s="43">
        <v>0.83960759291753073</v>
      </c>
      <c r="Z51" s="43">
        <v>0.7997627520759194</v>
      </c>
      <c r="AA51" s="43">
        <v>0.82158730158730164</v>
      </c>
      <c r="AB51" s="43">
        <v>0.80304806565064479</v>
      </c>
      <c r="AC51" s="44"/>
    </row>
    <row r="52" spans="1:29">
      <c r="A52" s="42">
        <v>1956</v>
      </c>
      <c r="B52" s="44"/>
      <c r="C52" s="43">
        <v>0.94900738092411685</v>
      </c>
      <c r="D52" s="43">
        <v>0.99637207439603281</v>
      </c>
      <c r="E52" s="43">
        <v>0.99826395967602366</v>
      </c>
      <c r="F52" s="43">
        <v>0.9987097487362514</v>
      </c>
      <c r="G52" s="43">
        <v>0.99909754897563652</v>
      </c>
      <c r="H52" s="43"/>
      <c r="I52" s="43">
        <v>0.99928240149465519</v>
      </c>
      <c r="J52" s="43">
        <v>0.99931482297032947</v>
      </c>
      <c r="K52" s="43">
        <v>0.99860626841630618</v>
      </c>
      <c r="L52" s="43">
        <v>0.99750689908271928</v>
      </c>
      <c r="M52" s="43">
        <v>0.99709712421772501</v>
      </c>
      <c r="N52" s="43">
        <v>0.99618242272484714</v>
      </c>
      <c r="O52" s="43">
        <v>0.99497969849011625</v>
      </c>
      <c r="P52" s="43">
        <v>0.99212682524908835</v>
      </c>
      <c r="Q52" s="43">
        <v>0.98906446468132359</v>
      </c>
      <c r="R52" s="43">
        <v>0.98328300095172649</v>
      </c>
      <c r="S52" s="43">
        <v>0.97568032470536514</v>
      </c>
      <c r="T52" s="43">
        <v>0.96655944446125042</v>
      </c>
      <c r="U52" s="43">
        <v>0.95052640991730875</v>
      </c>
      <c r="V52" s="43">
        <v>0.93801132115774855</v>
      </c>
      <c r="W52" s="43">
        <v>0.91360127469025576</v>
      </c>
      <c r="X52" s="43">
        <v>0.87776056903573685</v>
      </c>
      <c r="Y52" s="43">
        <v>0.8288125376732971</v>
      </c>
      <c r="Z52" s="43">
        <v>0.79615027829313545</v>
      </c>
      <c r="AA52" s="43">
        <v>0.82173913043478264</v>
      </c>
      <c r="AB52" s="43">
        <v>0.80022962112514351</v>
      </c>
      <c r="AC52" s="44"/>
    </row>
    <row r="53" spans="1:29">
      <c r="A53" s="42">
        <v>1957</v>
      </c>
      <c r="B53" s="44"/>
      <c r="C53" s="43">
        <v>0.9482270318498891</v>
      </c>
      <c r="D53" s="43">
        <v>0.99626273598284509</v>
      </c>
      <c r="E53" s="43">
        <v>0.99809624332960722</v>
      </c>
      <c r="F53" s="43">
        <v>0.99876361190409912</v>
      </c>
      <c r="G53" s="43">
        <v>0.99904812166480361</v>
      </c>
      <c r="H53" s="43"/>
      <c r="I53" s="43">
        <v>0.99927871552079039</v>
      </c>
      <c r="J53" s="43">
        <v>0.99922139029814716</v>
      </c>
      <c r="K53" s="43">
        <v>0.99856785960537631</v>
      </c>
      <c r="L53" s="43">
        <v>0.99760701361564308</v>
      </c>
      <c r="M53" s="43">
        <v>0.99698256968172883</v>
      </c>
      <c r="N53" s="43">
        <v>0.99603383874678597</v>
      </c>
      <c r="O53" s="43">
        <v>0.9947367579533678</v>
      </c>
      <c r="P53" s="43">
        <v>0.99182988267420158</v>
      </c>
      <c r="Q53" s="43">
        <v>0.98852355601780617</v>
      </c>
      <c r="R53" s="43">
        <v>0.98262316058861165</v>
      </c>
      <c r="S53" s="43">
        <v>0.97508631778484867</v>
      </c>
      <c r="T53" s="43">
        <v>0.96417124429235002</v>
      </c>
      <c r="U53" s="43">
        <v>0.94767539195945794</v>
      </c>
      <c r="V53" s="43">
        <v>0.9339495997050824</v>
      </c>
      <c r="W53" s="43">
        <v>0.911326330039963</v>
      </c>
      <c r="X53" s="43">
        <v>0.87912854273599639</v>
      </c>
      <c r="Y53" s="43">
        <v>0.81963600170624207</v>
      </c>
      <c r="Z53" s="43">
        <v>0.7786624203821656</v>
      </c>
      <c r="AA53" s="43">
        <v>0.7968655816757082</v>
      </c>
      <c r="AB53" s="43">
        <v>0.79302587176602923</v>
      </c>
      <c r="AC53" s="44"/>
    </row>
    <row r="54" spans="1:29">
      <c r="A54" s="42">
        <v>1958</v>
      </c>
      <c r="B54" s="44"/>
      <c r="C54" s="43">
        <v>0.94742305853380582</v>
      </c>
      <c r="D54" s="43">
        <v>0.99645638068693398</v>
      </c>
      <c r="E54" s="43">
        <v>0.99803397274650085</v>
      </c>
      <c r="F54" s="43">
        <v>0.99874951126163924</v>
      </c>
      <c r="G54" s="43">
        <v>0.99911409517173355</v>
      </c>
      <c r="H54" s="43"/>
      <c r="I54" s="43">
        <v>0.99932375894668501</v>
      </c>
      <c r="J54" s="43">
        <v>0.99934842636835242</v>
      </c>
      <c r="K54" s="43">
        <v>0.9986408988805634</v>
      </c>
      <c r="L54" s="43">
        <v>0.99765485999052717</v>
      </c>
      <c r="M54" s="43">
        <v>0.99721301830117981</v>
      </c>
      <c r="N54" s="43">
        <v>0.99617354246753986</v>
      </c>
      <c r="O54" s="43">
        <v>0.99496917643072191</v>
      </c>
      <c r="P54" s="43">
        <v>0.99229159035877001</v>
      </c>
      <c r="Q54" s="43">
        <v>0.98868122905973366</v>
      </c>
      <c r="R54" s="43">
        <v>0.98300351789119977</v>
      </c>
      <c r="S54" s="43">
        <v>0.97575549281944274</v>
      </c>
      <c r="T54" s="43">
        <v>0.96639599003944332</v>
      </c>
      <c r="U54" s="43">
        <v>0.9479800509615175</v>
      </c>
      <c r="V54" s="43">
        <v>0.93393429975230435</v>
      </c>
      <c r="W54" s="43">
        <v>0.91077932445242726</v>
      </c>
      <c r="X54" s="43">
        <v>0.87550659594723246</v>
      </c>
      <c r="Y54" s="43">
        <v>0.82346241457858771</v>
      </c>
      <c r="Z54" s="43">
        <v>0.77029438001784123</v>
      </c>
      <c r="AA54" s="43">
        <v>0.7869718309859155</v>
      </c>
      <c r="AB54" s="43">
        <v>0.79382579933847852</v>
      </c>
      <c r="AC54" s="44"/>
    </row>
    <row r="55" spans="1:29">
      <c r="A55" s="42">
        <v>1959</v>
      </c>
      <c r="B55" s="44"/>
      <c r="C55" s="43">
        <v>0.94992313458435507</v>
      </c>
      <c r="D55" s="43">
        <v>0.99638403051573876</v>
      </c>
      <c r="E55" s="43">
        <v>0.99801832962390447</v>
      </c>
      <c r="F55" s="43">
        <v>0.99873623024429303</v>
      </c>
      <c r="G55" s="43">
        <v>0.99903397704537578</v>
      </c>
      <c r="H55" s="43"/>
      <c r="I55" s="43">
        <v>0.9992874452146725</v>
      </c>
      <c r="J55" s="43">
        <v>0.99926728593818892</v>
      </c>
      <c r="K55" s="43">
        <v>0.99854891571127502</v>
      </c>
      <c r="L55" s="43">
        <v>0.99771183449477119</v>
      </c>
      <c r="M55" s="43">
        <v>0.99715340894492221</v>
      </c>
      <c r="N55" s="43">
        <v>0.99621884394150106</v>
      </c>
      <c r="O55" s="43">
        <v>0.9947280791105545</v>
      </c>
      <c r="P55" s="43">
        <v>0.99229210245724841</v>
      </c>
      <c r="Q55" s="43">
        <v>0.98854587342458333</v>
      </c>
      <c r="R55" s="43">
        <v>0.9834680069752445</v>
      </c>
      <c r="S55" s="43">
        <v>0.97598137763199666</v>
      </c>
      <c r="T55" s="43">
        <v>0.96738914422527922</v>
      </c>
      <c r="U55" s="43">
        <v>0.95104103802051898</v>
      </c>
      <c r="V55" s="43">
        <v>0.93463249759047284</v>
      </c>
      <c r="W55" s="43">
        <v>0.91364845996873401</v>
      </c>
      <c r="X55" s="43">
        <v>0.87993764367056837</v>
      </c>
      <c r="Y55" s="43">
        <v>0.83102830067870403</v>
      </c>
      <c r="Z55" s="43">
        <v>0.76939843068875324</v>
      </c>
      <c r="AA55" s="43">
        <v>0.81870669745958424</v>
      </c>
      <c r="AB55" s="43">
        <v>0.80735930735930739</v>
      </c>
      <c r="AC55" s="44"/>
    </row>
    <row r="56" spans="1:29">
      <c r="A56" s="42">
        <v>1960</v>
      </c>
      <c r="B56" s="44"/>
      <c r="C56" s="43">
        <v>0.95168727761933603</v>
      </c>
      <c r="D56" s="43">
        <v>0.99644748392494398</v>
      </c>
      <c r="E56" s="43">
        <v>0.99812708563750396</v>
      </c>
      <c r="F56" s="43">
        <v>0.99870702358731234</v>
      </c>
      <c r="G56" s="43">
        <v>0.99900174615196913</v>
      </c>
      <c r="H56" s="43"/>
      <c r="I56" s="43">
        <v>0.99931497584962625</v>
      </c>
      <c r="J56" s="43">
        <v>0.99926581188895858</v>
      </c>
      <c r="K56" s="43">
        <v>0.99858250851997155</v>
      </c>
      <c r="L56" s="43">
        <v>0.99775324585518221</v>
      </c>
      <c r="M56" s="43">
        <v>0.99723805296563572</v>
      </c>
      <c r="N56" s="43">
        <v>0.99644037764789883</v>
      </c>
      <c r="O56" s="43">
        <v>0.99470727355479671</v>
      </c>
      <c r="P56" s="43">
        <v>0.9924306581525737</v>
      </c>
      <c r="Q56" s="43">
        <v>0.98838365551895579</v>
      </c>
      <c r="R56" s="43">
        <v>0.98316890396294032</v>
      </c>
      <c r="S56" s="43">
        <v>0.97672148451913332</v>
      </c>
      <c r="T56" s="43">
        <v>0.96529402310755552</v>
      </c>
      <c r="U56" s="43">
        <v>0.94884449603467735</v>
      </c>
      <c r="V56" s="43">
        <v>0.93202677523980404</v>
      </c>
      <c r="W56" s="43">
        <v>0.91099059933444637</v>
      </c>
      <c r="X56" s="43">
        <v>0.87671380286925937</v>
      </c>
      <c r="Y56" s="43">
        <v>0.83233572906699893</v>
      </c>
      <c r="Z56" s="43">
        <v>0.81226872527752969</v>
      </c>
      <c r="AA56" s="43">
        <v>0.79178746507827735</v>
      </c>
      <c r="AB56" s="43">
        <v>0.86509156997064163</v>
      </c>
      <c r="AC56" s="44"/>
    </row>
    <row r="57" spans="1:29">
      <c r="A57" s="42">
        <v>1961</v>
      </c>
      <c r="B57" s="44"/>
      <c r="C57" s="43">
        <v>0.95150320512820508</v>
      </c>
      <c r="D57" s="43">
        <v>0.99695425346166333</v>
      </c>
      <c r="E57" s="43">
        <v>0.99822810342895507</v>
      </c>
      <c r="F57" s="43">
        <v>0.99881235040643479</v>
      </c>
      <c r="G57" s="43">
        <v>0.9991475740820378</v>
      </c>
      <c r="H57" s="43"/>
      <c r="I57" s="43">
        <v>0.99937544248252852</v>
      </c>
      <c r="J57" s="43">
        <v>0.9993287610733731</v>
      </c>
      <c r="K57" s="43">
        <v>0.99865629669966516</v>
      </c>
      <c r="L57" s="43">
        <v>0.99770040301828256</v>
      </c>
      <c r="M57" s="43">
        <v>0.99731161848873406</v>
      </c>
      <c r="N57" s="43">
        <v>0.99642926019492162</v>
      </c>
      <c r="O57" s="43">
        <v>0.9948354085265616</v>
      </c>
      <c r="P57" s="43">
        <v>0.99256667170544643</v>
      </c>
      <c r="Q57" s="43">
        <v>0.9889697226829447</v>
      </c>
      <c r="R57" s="43">
        <v>0.98400089991350959</v>
      </c>
      <c r="S57" s="43">
        <v>0.97768489250592305</v>
      </c>
      <c r="T57" s="43">
        <v>0.96697863399357886</v>
      </c>
      <c r="U57" s="43">
        <v>0.94968054898248933</v>
      </c>
      <c r="V57" s="43">
        <v>0.93531279341547602</v>
      </c>
      <c r="W57" s="43">
        <v>0.91641936133129498</v>
      </c>
      <c r="X57" s="43">
        <v>0.88601574584997578</v>
      </c>
      <c r="Y57" s="43">
        <v>0.83880144130476009</v>
      </c>
      <c r="Z57" s="43">
        <v>0.81643447813454517</v>
      </c>
      <c r="AA57" s="43">
        <v>0.77449016283967742</v>
      </c>
      <c r="AB57" s="43">
        <v>0.87130339539978097</v>
      </c>
      <c r="AC57" s="44"/>
    </row>
    <row r="58" spans="1:29">
      <c r="A58" s="42">
        <v>1962</v>
      </c>
      <c r="B58" s="44"/>
      <c r="C58" s="43">
        <v>0.95201294498381872</v>
      </c>
      <c r="D58" s="43">
        <v>0.99691452370031486</v>
      </c>
      <c r="E58" s="43">
        <v>0.99815445167611805</v>
      </c>
      <c r="F58" s="43">
        <v>0.99889075852036113</v>
      </c>
      <c r="G58" s="43">
        <v>0.99917125636578707</v>
      </c>
      <c r="H58" s="43"/>
      <c r="I58" s="43">
        <v>0.99935638546074756</v>
      </c>
      <c r="J58" s="43">
        <v>0.99932198787711124</v>
      </c>
      <c r="K58" s="43">
        <v>0.99861845837787777</v>
      </c>
      <c r="L58" s="43">
        <v>0.99764329067597823</v>
      </c>
      <c r="M58" s="43">
        <v>0.99730162880284101</v>
      </c>
      <c r="N58" s="43">
        <v>0.99642093205662541</v>
      </c>
      <c r="O58" s="43">
        <v>0.99469118829489755</v>
      </c>
      <c r="P58" s="43">
        <v>0.99257271010691428</v>
      </c>
      <c r="Q58" s="43">
        <v>0.98866936254666482</v>
      </c>
      <c r="R58" s="43">
        <v>0.98332562432194037</v>
      </c>
      <c r="S58" s="43">
        <v>0.97754791447758838</v>
      </c>
      <c r="T58" s="43">
        <v>0.96560983318740468</v>
      </c>
      <c r="U58" s="43">
        <v>0.94904007208055674</v>
      </c>
      <c r="V58" s="43">
        <v>0.93262715119405382</v>
      </c>
      <c r="W58" s="43">
        <v>0.91366897486592769</v>
      </c>
      <c r="X58" s="43">
        <v>0.87862249844193618</v>
      </c>
      <c r="Y58" s="43">
        <v>0.83735588496135815</v>
      </c>
      <c r="Z58" s="43">
        <v>0.82074709601938767</v>
      </c>
      <c r="AA58" s="43">
        <v>0.77521673674920832</v>
      </c>
      <c r="AB58" s="43">
        <v>0.86789320791257429</v>
      </c>
      <c r="AC58" s="44"/>
    </row>
    <row r="59" spans="1:29">
      <c r="A59" s="42">
        <v>1963</v>
      </c>
      <c r="B59" s="44"/>
      <c r="C59" s="43">
        <v>0.95112459016393447</v>
      </c>
      <c r="D59" s="43">
        <v>0.99675555648872338</v>
      </c>
      <c r="E59" s="43">
        <v>0.99810315015187168</v>
      </c>
      <c r="F59" s="43">
        <v>0.99868433983597837</v>
      </c>
      <c r="G59" s="43">
        <v>0.99905476842584851</v>
      </c>
      <c r="H59" s="43"/>
      <c r="I59" s="43">
        <v>0.99935283696081223</v>
      </c>
      <c r="J59" s="43">
        <v>0.99934587509845818</v>
      </c>
      <c r="K59" s="43">
        <v>0.99854582395657276</v>
      </c>
      <c r="L59" s="43">
        <v>0.9975828363175947</v>
      </c>
      <c r="M59" s="43">
        <v>0.99713266931713151</v>
      </c>
      <c r="N59" s="43">
        <v>0.9963512948476213</v>
      </c>
      <c r="O59" s="43">
        <v>0.9946326152136441</v>
      </c>
      <c r="P59" s="43">
        <v>0.99223621481935886</v>
      </c>
      <c r="Q59" s="43">
        <v>0.98862748459231142</v>
      </c>
      <c r="R59" s="43">
        <v>0.98271823286348026</v>
      </c>
      <c r="S59" s="43">
        <v>0.9764859601202962</v>
      </c>
      <c r="T59" s="43">
        <v>0.96480364458647327</v>
      </c>
      <c r="U59" s="43">
        <v>0.94593624792456599</v>
      </c>
      <c r="V59" s="43">
        <v>0.92906153459900809</v>
      </c>
      <c r="W59" s="43">
        <v>0.91047564807737458</v>
      </c>
      <c r="X59" s="43">
        <v>0.87395052466100953</v>
      </c>
      <c r="Y59" s="43">
        <v>0.83167301879353395</v>
      </c>
      <c r="Z59" s="43">
        <v>0.80066043814432986</v>
      </c>
      <c r="AA59" s="43">
        <v>0.77222365369750068</v>
      </c>
      <c r="AB59" s="43">
        <v>0.86246612466124661</v>
      </c>
      <c r="AC59" s="44"/>
    </row>
    <row r="60" spans="1:29">
      <c r="A60" s="42">
        <v>1964</v>
      </c>
      <c r="B60" s="44"/>
      <c r="C60" s="43">
        <v>0.95004290429042904</v>
      </c>
      <c r="D60" s="43">
        <v>0.99679422575943788</v>
      </c>
      <c r="E60" s="43">
        <v>0.99816950290863904</v>
      </c>
      <c r="F60" s="43">
        <v>0.99882989240219489</v>
      </c>
      <c r="G60" s="43">
        <v>0.99899659266270402</v>
      </c>
      <c r="H60" s="43"/>
      <c r="I60" s="43">
        <v>0.99933867044617997</v>
      </c>
      <c r="J60" s="43">
        <v>0.99931461471636185</v>
      </c>
      <c r="K60" s="43">
        <v>0.99848175186867993</v>
      </c>
      <c r="L60" s="43">
        <v>0.99764607393938298</v>
      </c>
      <c r="M60" s="43">
        <v>0.99696530307968556</v>
      </c>
      <c r="N60" s="43">
        <v>0.99613574347662892</v>
      </c>
      <c r="O60" s="43">
        <v>0.99433601887330469</v>
      </c>
      <c r="P60" s="43">
        <v>0.99186137038788935</v>
      </c>
      <c r="Q60" s="43">
        <v>0.98864144809881349</v>
      </c>
      <c r="R60" s="43">
        <v>0.98290733762387361</v>
      </c>
      <c r="S60" s="43">
        <v>0.97678486077637505</v>
      </c>
      <c r="T60" s="43">
        <v>0.96562590444812146</v>
      </c>
      <c r="U60" s="43">
        <v>0.94935942460920397</v>
      </c>
      <c r="V60" s="43">
        <v>0.93317410703314041</v>
      </c>
      <c r="W60" s="43">
        <v>0.9169698176900416</v>
      </c>
      <c r="X60" s="43">
        <v>0.88688825995443121</v>
      </c>
      <c r="Y60" s="43">
        <v>0.84636289239226103</v>
      </c>
      <c r="Z60" s="43">
        <v>0.81496036768134283</v>
      </c>
      <c r="AA60" s="43">
        <v>0.79012042270828209</v>
      </c>
      <c r="AB60" s="43">
        <v>0.88633288227334239</v>
      </c>
      <c r="AC60" s="44"/>
    </row>
    <row r="61" spans="1:29">
      <c r="A61" s="42">
        <v>1965</v>
      </c>
      <c r="B61" s="44"/>
      <c r="C61" s="43">
        <v>0.95128911564625851</v>
      </c>
      <c r="D61" s="43">
        <v>0.99702801336564895</v>
      </c>
      <c r="E61" s="43">
        <v>0.99833543237861455</v>
      </c>
      <c r="F61" s="43">
        <v>0.99878186813913938</v>
      </c>
      <c r="G61" s="43">
        <v>0.99897319775079285</v>
      </c>
      <c r="H61" s="43"/>
      <c r="I61" s="43">
        <v>0.99933650050505662</v>
      </c>
      <c r="J61" s="43">
        <v>0.99937581476267601</v>
      </c>
      <c r="K61" s="43">
        <v>0.99837176736416944</v>
      </c>
      <c r="L61" s="43">
        <v>0.99755630698603093</v>
      </c>
      <c r="M61" s="43">
        <v>0.99679045489831741</v>
      </c>
      <c r="N61" s="43">
        <v>0.99615866419163768</v>
      </c>
      <c r="O61" s="43">
        <v>0.99437416668509959</v>
      </c>
      <c r="P61" s="43">
        <v>0.99181231982802176</v>
      </c>
      <c r="Q61" s="43">
        <v>0.98853354611780142</v>
      </c>
      <c r="R61" s="43">
        <v>0.9827777706828239</v>
      </c>
      <c r="S61" s="43">
        <v>0.97695238038161281</v>
      </c>
      <c r="T61" s="43">
        <v>0.96544823202836905</v>
      </c>
      <c r="U61" s="43">
        <v>0.94929760007422714</v>
      </c>
      <c r="V61" s="43">
        <v>0.93262439778930795</v>
      </c>
      <c r="W61" s="43">
        <v>0.91608668379912006</v>
      </c>
      <c r="X61" s="43">
        <v>0.88762746680360938</v>
      </c>
      <c r="Y61" s="43">
        <v>0.84454264378483124</v>
      </c>
      <c r="Z61" s="43">
        <v>0.81026112058784938</v>
      </c>
      <c r="AA61" s="43">
        <v>0.78277153558052437</v>
      </c>
      <c r="AB61" s="43">
        <v>0.88261142498430634</v>
      </c>
      <c r="AC61" s="44"/>
    </row>
    <row r="62" spans="1:29">
      <c r="A62" s="42">
        <v>1966</v>
      </c>
      <c r="B62" s="44"/>
      <c r="C62" s="43">
        <v>0.95381403508771934</v>
      </c>
      <c r="D62" s="43">
        <v>0.99699459010198044</v>
      </c>
      <c r="E62" s="43">
        <v>0.99832107165611705</v>
      </c>
      <c r="F62" s="43">
        <v>0.99869915093966322</v>
      </c>
      <c r="G62" s="43">
        <v>0.99906120991458447</v>
      </c>
      <c r="H62" s="43"/>
      <c r="I62" s="43">
        <v>0.9993404691688127</v>
      </c>
      <c r="J62" s="43">
        <v>0.99934457349249473</v>
      </c>
      <c r="K62" s="43">
        <v>0.99824534564781664</v>
      </c>
      <c r="L62" s="43">
        <v>0.99731194233923393</v>
      </c>
      <c r="M62" s="43">
        <v>0.99670563683077684</v>
      </c>
      <c r="N62" s="43">
        <v>0.99586162214907348</v>
      </c>
      <c r="O62" s="43">
        <v>0.99431432103305128</v>
      </c>
      <c r="P62" s="43">
        <v>0.99147042446902245</v>
      </c>
      <c r="Q62" s="43">
        <v>0.98816972824247751</v>
      </c>
      <c r="R62" s="43">
        <v>0.98235720720889108</v>
      </c>
      <c r="S62" s="43">
        <v>0.97613111517509454</v>
      </c>
      <c r="T62" s="43">
        <v>0.96567715850949354</v>
      </c>
      <c r="U62" s="43">
        <v>0.94888350536067578</v>
      </c>
      <c r="V62" s="43">
        <v>0.9313275338555258</v>
      </c>
      <c r="W62" s="43">
        <v>0.91516479912255255</v>
      </c>
      <c r="X62" s="43">
        <v>0.8878371551264419</v>
      </c>
      <c r="Y62" s="43">
        <v>0.83770094492906222</v>
      </c>
      <c r="Z62" s="43">
        <v>0.79739921976592976</v>
      </c>
      <c r="AA62" s="43">
        <v>0.78834044281941906</v>
      </c>
      <c r="AB62" s="43">
        <v>0.88340530536705741</v>
      </c>
      <c r="AC62" s="44"/>
    </row>
    <row r="63" spans="1:29">
      <c r="A63" s="42">
        <v>1967</v>
      </c>
      <c r="B63" s="44"/>
      <c r="C63" s="43">
        <v>0.95601111111111114</v>
      </c>
      <c r="D63" s="43">
        <v>0.99742095551019305</v>
      </c>
      <c r="E63" s="43">
        <v>0.99838487338825843</v>
      </c>
      <c r="F63" s="43">
        <v>0.99882653475713779</v>
      </c>
      <c r="G63" s="43">
        <v>0.99903608212193462</v>
      </c>
      <c r="H63" s="43"/>
      <c r="I63" s="43">
        <v>0.99935779578104778</v>
      </c>
      <c r="J63" s="43">
        <v>0.99937988731743133</v>
      </c>
      <c r="K63" s="43">
        <v>0.99819161968058334</v>
      </c>
      <c r="L63" s="43">
        <v>0.99710814631038336</v>
      </c>
      <c r="M63" s="43">
        <v>0.99651396499976685</v>
      </c>
      <c r="N63" s="43">
        <v>0.99571204171292071</v>
      </c>
      <c r="O63" s="43">
        <v>0.99424660166876699</v>
      </c>
      <c r="P63" s="43">
        <v>0.9915087439620518</v>
      </c>
      <c r="Q63" s="43">
        <v>0.98870431143447768</v>
      </c>
      <c r="R63" s="43">
        <v>0.98224966336858954</v>
      </c>
      <c r="S63" s="43">
        <v>0.97666719605723562</v>
      </c>
      <c r="T63" s="43">
        <v>0.96753653201046474</v>
      </c>
      <c r="U63" s="43">
        <v>0.95036874913969094</v>
      </c>
      <c r="V63" s="43">
        <v>0.93355839976110888</v>
      </c>
      <c r="W63" s="43">
        <v>0.91836879859025289</v>
      </c>
      <c r="X63" s="43">
        <v>0.89340548014593646</v>
      </c>
      <c r="Y63" s="43">
        <v>0.8508950981603719</v>
      </c>
      <c r="Z63" s="43">
        <v>0.8056068447195277</v>
      </c>
      <c r="AA63" s="43">
        <v>0.79805534779356768</v>
      </c>
      <c r="AB63" s="43">
        <v>0.88936430317848414</v>
      </c>
      <c r="AC63" s="44"/>
    </row>
    <row r="64" spans="1:29">
      <c r="A64" s="42">
        <v>1968</v>
      </c>
      <c r="B64" s="44"/>
      <c r="C64" s="43">
        <v>0.95723106060606056</v>
      </c>
      <c r="D64" s="43">
        <v>0.99749845702665552</v>
      </c>
      <c r="E64" s="43">
        <v>0.99840989732362773</v>
      </c>
      <c r="F64" s="43">
        <v>0.99880004622772733</v>
      </c>
      <c r="G64" s="43">
        <v>0.99905905264305395</v>
      </c>
      <c r="H64" s="43"/>
      <c r="I64" s="43">
        <v>0.99933400326941613</v>
      </c>
      <c r="J64" s="43">
        <v>0.99928473344161173</v>
      </c>
      <c r="K64" s="43">
        <v>0.997937852663345</v>
      </c>
      <c r="L64" s="43">
        <v>0.99675183941548529</v>
      </c>
      <c r="M64" s="43">
        <v>0.9962471875786576</v>
      </c>
      <c r="N64" s="43">
        <v>0.99524272529535018</v>
      </c>
      <c r="O64" s="43">
        <v>0.99382683747874656</v>
      </c>
      <c r="P64" s="43">
        <v>0.99100138014023065</v>
      </c>
      <c r="Q64" s="43">
        <v>0.98770674861572638</v>
      </c>
      <c r="R64" s="43">
        <v>0.98172792111423102</v>
      </c>
      <c r="S64" s="43">
        <v>0.97495769511039421</v>
      </c>
      <c r="T64" s="43">
        <v>0.96439818083986573</v>
      </c>
      <c r="U64" s="43">
        <v>0.94705785089804273</v>
      </c>
      <c r="V64" s="43">
        <v>0.92910608747349932</v>
      </c>
      <c r="W64" s="43">
        <v>0.91468024351782939</v>
      </c>
      <c r="X64" s="43">
        <v>0.8898136942544066</v>
      </c>
      <c r="Y64" s="43">
        <v>0.84471761894976893</v>
      </c>
      <c r="Z64" s="43">
        <v>0.78321376768983497</v>
      </c>
      <c r="AA64" s="43">
        <v>0.7715213860314023</v>
      </c>
      <c r="AB64" s="43">
        <v>0.87550901687027338</v>
      </c>
      <c r="AC64" s="44"/>
    </row>
    <row r="65" spans="1:29">
      <c r="A65" s="42">
        <v>1969</v>
      </c>
      <c r="B65" s="44"/>
      <c r="C65" s="43">
        <v>0.95689147286821707</v>
      </c>
      <c r="D65" s="43">
        <v>0.99762524471894976</v>
      </c>
      <c r="E65" s="43">
        <v>0.9984413578014516</v>
      </c>
      <c r="F65" s="43">
        <v>0.99899992700136053</v>
      </c>
      <c r="G65" s="43">
        <v>0.99905009788757992</v>
      </c>
      <c r="H65" s="43"/>
      <c r="I65" s="43">
        <v>0.99935357491938859</v>
      </c>
      <c r="J65" s="43">
        <v>0.99930204730667316</v>
      </c>
      <c r="K65" s="43">
        <v>0.99777149827494116</v>
      </c>
      <c r="L65" s="43">
        <v>0.99637785836140635</v>
      </c>
      <c r="M65" s="43">
        <v>0.99619148807130486</v>
      </c>
      <c r="N65" s="43">
        <v>0.99517361644224267</v>
      </c>
      <c r="O65" s="43">
        <v>0.99374185586251962</v>
      </c>
      <c r="P65" s="43">
        <v>0.99100307438668589</v>
      </c>
      <c r="Q65" s="43">
        <v>0.98782326985950564</v>
      </c>
      <c r="R65" s="43">
        <v>0.98201810029754288</v>
      </c>
      <c r="S65" s="43">
        <v>0.97560458823855978</v>
      </c>
      <c r="T65" s="43">
        <v>0.96649368205314834</v>
      </c>
      <c r="U65" s="43">
        <v>0.9482705121505095</v>
      </c>
      <c r="V65" s="43">
        <v>0.93174124283728088</v>
      </c>
      <c r="W65" s="43">
        <v>0.91656028610686135</v>
      </c>
      <c r="X65" s="43">
        <v>0.89361422354781173</v>
      </c>
      <c r="Y65" s="43">
        <v>0.85051682402744155</v>
      </c>
      <c r="Z65" s="43">
        <v>0.8095348477824138</v>
      </c>
      <c r="AA65" s="43">
        <v>0.77842885918329974</v>
      </c>
      <c r="AB65" s="43">
        <v>0.88056338028169012</v>
      </c>
      <c r="AC65" s="44"/>
    </row>
    <row r="66" spans="1:29">
      <c r="A66" s="42">
        <v>1970</v>
      </c>
      <c r="B66" s="44"/>
      <c r="C66" s="43">
        <v>0.96286874190403693</v>
      </c>
      <c r="D66" s="43">
        <v>0.99792549855555379</v>
      </c>
      <c r="E66" s="43">
        <v>0.99877385697372989</v>
      </c>
      <c r="F66" s="43">
        <v>0.99897600487806093</v>
      </c>
      <c r="G66" s="43">
        <v>0.99907542188019094</v>
      </c>
      <c r="H66" s="43"/>
      <c r="I66" s="43">
        <v>0.99941827174932685</v>
      </c>
      <c r="J66" s="43">
        <v>0.99934220166039522</v>
      </c>
      <c r="K66" s="43">
        <v>0.99782481476203533</v>
      </c>
      <c r="L66" s="43">
        <v>0.99620016877731976</v>
      </c>
      <c r="M66" s="43">
        <v>0.99610283473431482</v>
      </c>
      <c r="N66" s="43">
        <v>0.99515130189096634</v>
      </c>
      <c r="O66" s="43">
        <v>0.99393331856150913</v>
      </c>
      <c r="P66" s="43">
        <v>0.99129823052681421</v>
      </c>
      <c r="Q66" s="43">
        <v>0.98778046438071021</v>
      </c>
      <c r="R66" s="43">
        <v>0.98252799304903515</v>
      </c>
      <c r="S66" s="43">
        <v>0.97594674508798362</v>
      </c>
      <c r="T66" s="43">
        <v>0.96723748611602733</v>
      </c>
      <c r="U66" s="43">
        <v>0.94841650506207686</v>
      </c>
      <c r="V66" s="43">
        <v>0.93409463086597999</v>
      </c>
      <c r="W66" s="43">
        <v>0.91675373878364907</v>
      </c>
      <c r="X66" s="43">
        <v>0.90060320789067361</v>
      </c>
      <c r="Y66" s="43">
        <v>0.85793966739057981</v>
      </c>
      <c r="Z66" s="43">
        <v>0.81083905288906832</v>
      </c>
      <c r="AA66" s="43">
        <v>0.77154608338007102</v>
      </c>
      <c r="AB66" s="43">
        <v>0.8793715154586923</v>
      </c>
      <c r="AC66" s="44"/>
    </row>
    <row r="67" spans="1:29">
      <c r="A67" s="42">
        <v>1971</v>
      </c>
      <c r="B67" s="44"/>
      <c r="C67" s="43">
        <v>0.96465505226480841</v>
      </c>
      <c r="D67" s="43">
        <v>0.99799040176789777</v>
      </c>
      <c r="E67" s="43">
        <v>0.99865912472909213</v>
      </c>
      <c r="F67" s="43">
        <v>0.9990157769750625</v>
      </c>
      <c r="G67" s="43">
        <v>0.99917695635545301</v>
      </c>
      <c r="H67" s="43"/>
      <c r="I67" s="43">
        <v>0.99937004910378635</v>
      </c>
      <c r="J67" s="43">
        <v>0.99937208500889751</v>
      </c>
      <c r="K67" s="43">
        <v>0.99791762649817872</v>
      </c>
      <c r="L67" s="43">
        <v>0.99603832587219465</v>
      </c>
      <c r="M67" s="43">
        <v>0.99580699384668137</v>
      </c>
      <c r="N67" s="43">
        <v>0.99535547932988588</v>
      </c>
      <c r="O67" s="43">
        <v>0.99391218637826118</v>
      </c>
      <c r="P67" s="43">
        <v>0.99187064630062038</v>
      </c>
      <c r="Q67" s="43">
        <v>0.98843911821103347</v>
      </c>
      <c r="R67" s="43">
        <v>0.98344585750643776</v>
      </c>
      <c r="S67" s="43">
        <v>0.97676297767796738</v>
      </c>
      <c r="T67" s="43">
        <v>0.96746681717582783</v>
      </c>
      <c r="U67" s="43">
        <v>0.95250365802096448</v>
      </c>
      <c r="V67" s="43">
        <v>0.93375533568878211</v>
      </c>
      <c r="W67" s="43">
        <v>0.91795272363679503</v>
      </c>
      <c r="X67" s="43">
        <v>0.89965158389161914</v>
      </c>
      <c r="Y67" s="43">
        <v>0.85674773080614375</v>
      </c>
      <c r="Z67" s="43">
        <v>0.81425658303041049</v>
      </c>
      <c r="AA67" s="43">
        <v>0.78396687993978165</v>
      </c>
      <c r="AB67" s="43">
        <v>0.88304924242424243</v>
      </c>
      <c r="AC67" s="44"/>
    </row>
    <row r="68" spans="1:29">
      <c r="A68" s="42">
        <v>1972</v>
      </c>
      <c r="B68" s="44"/>
      <c r="C68" s="43">
        <v>0.96718021201413429</v>
      </c>
      <c r="D68" s="43">
        <v>0.99795942508513669</v>
      </c>
      <c r="E68" s="43">
        <v>0.99870580986943236</v>
      </c>
      <c r="F68" s="43">
        <v>0.99911666387913634</v>
      </c>
      <c r="G68" s="43">
        <v>0.99930154818350314</v>
      </c>
      <c r="H68" s="43"/>
      <c r="I68" s="43">
        <v>0.99947503854606679</v>
      </c>
      <c r="J68" s="43">
        <v>0.99940812240416799</v>
      </c>
      <c r="K68" s="43">
        <v>0.99801753782272939</v>
      </c>
      <c r="L68" s="43">
        <v>0.99622150884987393</v>
      </c>
      <c r="M68" s="43">
        <v>0.9959600899301031</v>
      </c>
      <c r="N68" s="43">
        <v>0.99516631040451087</v>
      </c>
      <c r="O68" s="43">
        <v>0.99380633422654885</v>
      </c>
      <c r="P68" s="43">
        <v>0.9916081876387518</v>
      </c>
      <c r="Q68" s="43">
        <v>0.98765327700441596</v>
      </c>
      <c r="R68" s="43">
        <v>0.98313385370929862</v>
      </c>
      <c r="S68" s="43">
        <v>0.97612481330941736</v>
      </c>
      <c r="T68" s="43">
        <v>0.96711688992498046</v>
      </c>
      <c r="U68" s="43">
        <v>0.95182971620872969</v>
      </c>
      <c r="V68" s="43">
        <v>0.93249111706762444</v>
      </c>
      <c r="W68" s="43">
        <v>0.91426246854655258</v>
      </c>
      <c r="X68" s="43">
        <v>0.89778045127893069</v>
      </c>
      <c r="Y68" s="43">
        <v>0.85278749921098584</v>
      </c>
      <c r="Z68" s="43">
        <v>0.8150857640942627</v>
      </c>
      <c r="AA68" s="43">
        <v>0.78880913907782491</v>
      </c>
      <c r="AB68" s="43">
        <v>0.88630259623992835</v>
      </c>
      <c r="AC68" s="44"/>
    </row>
    <row r="69" spans="1:29">
      <c r="A69" s="42">
        <v>1973</v>
      </c>
      <c r="B69" s="44"/>
      <c r="C69" s="43">
        <v>0.9676528301886792</v>
      </c>
      <c r="D69" s="43">
        <v>0.99789914510774114</v>
      </c>
      <c r="E69" s="43">
        <v>0.99873401252420879</v>
      </c>
      <c r="F69" s="43">
        <v>0.99898036684382219</v>
      </c>
      <c r="G69" s="43">
        <v>0.99918566211016679</v>
      </c>
      <c r="H69" s="43"/>
      <c r="I69" s="43">
        <v>0.99940116212290042</v>
      </c>
      <c r="J69" s="43">
        <v>0.99934697733706102</v>
      </c>
      <c r="K69" s="43">
        <v>0.99819205855029214</v>
      </c>
      <c r="L69" s="43">
        <v>0.99658731426452152</v>
      </c>
      <c r="M69" s="43">
        <v>0.99592659033737918</v>
      </c>
      <c r="N69" s="43">
        <v>0.99549563500160321</v>
      </c>
      <c r="O69" s="43">
        <v>0.99416625861495889</v>
      </c>
      <c r="P69" s="43">
        <v>0.99211061672112977</v>
      </c>
      <c r="Q69" s="43">
        <v>0.98828071044198873</v>
      </c>
      <c r="R69" s="43">
        <v>0.98334478138858072</v>
      </c>
      <c r="S69" s="43">
        <v>0.97659003932849142</v>
      </c>
      <c r="T69" s="43">
        <v>0.9669218186016777</v>
      </c>
      <c r="U69" s="43">
        <v>0.95291900599704316</v>
      </c>
      <c r="V69" s="43">
        <v>0.93191495562314075</v>
      </c>
      <c r="W69" s="43">
        <v>0.91523049005078372</v>
      </c>
      <c r="X69" s="43">
        <v>0.89368198030459711</v>
      </c>
      <c r="Y69" s="43">
        <v>0.85312088338512959</v>
      </c>
      <c r="Z69" s="43">
        <v>0.80413784879561179</v>
      </c>
      <c r="AA69" s="43">
        <v>0.75593271252628413</v>
      </c>
      <c r="AB69" s="43">
        <v>0.88084922010398614</v>
      </c>
      <c r="AC69" s="44"/>
    </row>
    <row r="70" spans="1:29">
      <c r="A70" s="42">
        <v>1974</v>
      </c>
      <c r="B70" s="44"/>
      <c r="C70" s="43">
        <v>0.9687413127413127</v>
      </c>
      <c r="D70" s="43">
        <v>0.99825252283416033</v>
      </c>
      <c r="E70" s="43">
        <v>0.99889922698214817</v>
      </c>
      <c r="F70" s="43">
        <v>0.99912282150139931</v>
      </c>
      <c r="G70" s="43">
        <v>0.99919161981501514</v>
      </c>
      <c r="H70" s="43"/>
      <c r="I70" s="43">
        <v>0.99945834044700121</v>
      </c>
      <c r="J70" s="43">
        <v>0.99944410127515704</v>
      </c>
      <c r="K70" s="43">
        <v>0.99827692506676058</v>
      </c>
      <c r="L70" s="43">
        <v>0.99685613828114661</v>
      </c>
      <c r="M70" s="43">
        <v>0.9962950101439263</v>
      </c>
      <c r="N70" s="43">
        <v>0.99566248004713442</v>
      </c>
      <c r="O70" s="43">
        <v>0.99462349970314823</v>
      </c>
      <c r="P70" s="43">
        <v>0.9924485694502414</v>
      </c>
      <c r="Q70" s="43">
        <v>0.98915577864243776</v>
      </c>
      <c r="R70" s="43">
        <v>0.98409021124958806</v>
      </c>
      <c r="S70" s="43">
        <v>0.97753024251964038</v>
      </c>
      <c r="T70" s="43">
        <v>0.96825550555432027</v>
      </c>
      <c r="U70" s="43">
        <v>0.9545624096965194</v>
      </c>
      <c r="V70" s="43">
        <v>0.9335051569337055</v>
      </c>
      <c r="W70" s="43">
        <v>0.91911228815734103</v>
      </c>
      <c r="X70" s="43">
        <v>0.89903453810470157</v>
      </c>
      <c r="Y70" s="43">
        <v>0.85634093621963414</v>
      </c>
      <c r="Z70" s="43">
        <v>0.81404429953842805</v>
      </c>
      <c r="AA70" s="43">
        <v>0.76833258961773021</v>
      </c>
      <c r="AB70" s="43">
        <v>0.89337919174548586</v>
      </c>
      <c r="AC70" s="44"/>
    </row>
    <row r="71" spans="1:29">
      <c r="A71" s="42">
        <v>1975</v>
      </c>
      <c r="B71" s="44"/>
      <c r="C71" s="43">
        <v>0.97021509433962261</v>
      </c>
      <c r="D71" s="43">
        <v>0.99844935337692753</v>
      </c>
      <c r="E71" s="43">
        <v>0.99895022595871641</v>
      </c>
      <c r="F71" s="43">
        <v>0.99913548020129583</v>
      </c>
      <c r="G71" s="43">
        <v>0.99927270556616954</v>
      </c>
      <c r="H71" s="43"/>
      <c r="I71" s="43">
        <v>0.99948179703449114</v>
      </c>
      <c r="J71" s="43">
        <v>0.99944935166771709</v>
      </c>
      <c r="K71" s="43">
        <v>0.99841993335091261</v>
      </c>
      <c r="L71" s="43">
        <v>0.99701603754791635</v>
      </c>
      <c r="M71" s="43">
        <v>0.99632127007803506</v>
      </c>
      <c r="N71" s="43">
        <v>0.99587607180616988</v>
      </c>
      <c r="O71" s="43">
        <v>0.99489645212354183</v>
      </c>
      <c r="P71" s="43">
        <v>0.99284337511622656</v>
      </c>
      <c r="Q71" s="43">
        <v>0.9898220605789837</v>
      </c>
      <c r="R71" s="43">
        <v>0.98477798075179068</v>
      </c>
      <c r="S71" s="43">
        <v>0.97861620064720622</v>
      </c>
      <c r="T71" s="43">
        <v>0.96940065310679591</v>
      </c>
      <c r="U71" s="43">
        <v>0.95672393045634896</v>
      </c>
      <c r="V71" s="43">
        <v>0.93742706009523424</v>
      </c>
      <c r="W71" s="43">
        <v>0.92085406186598484</v>
      </c>
      <c r="X71" s="43">
        <v>0.89617230866481856</v>
      </c>
      <c r="Y71" s="43">
        <v>0.86219014209537104</v>
      </c>
      <c r="Z71" s="43">
        <v>0.81754860647720728</v>
      </c>
      <c r="AA71" s="43">
        <v>0.76809343775317307</v>
      </c>
      <c r="AB71" s="43">
        <v>0.87073065283182016</v>
      </c>
      <c r="AC71" s="44"/>
    </row>
    <row r="72" spans="1:29">
      <c r="A72" s="42">
        <v>1976</v>
      </c>
      <c r="B72" s="44"/>
      <c r="C72" s="43">
        <v>0.97078195488721808</v>
      </c>
      <c r="D72" s="43">
        <v>0.99842973552855385</v>
      </c>
      <c r="E72" s="43">
        <v>0.99904463997865556</v>
      </c>
      <c r="F72" s="43">
        <v>0.99911759474392181</v>
      </c>
      <c r="G72" s="43">
        <v>0.99929824463886696</v>
      </c>
      <c r="H72" s="43"/>
      <c r="I72" s="43">
        <v>0.99948718517685209</v>
      </c>
      <c r="J72" s="43">
        <v>0.99952271879272248</v>
      </c>
      <c r="K72" s="43">
        <v>0.99854852203856359</v>
      </c>
      <c r="L72" s="43">
        <v>0.99736969368529849</v>
      </c>
      <c r="M72" s="43">
        <v>0.9967468800092828</v>
      </c>
      <c r="N72" s="43">
        <v>0.99622168300348923</v>
      </c>
      <c r="O72" s="43">
        <v>0.99529739940203976</v>
      </c>
      <c r="P72" s="43">
        <v>0.99315668179576722</v>
      </c>
      <c r="Q72" s="43">
        <v>0.99004292746541334</v>
      </c>
      <c r="R72" s="43">
        <v>0.98482191215928749</v>
      </c>
      <c r="S72" s="43">
        <v>0.9788719047937362</v>
      </c>
      <c r="T72" s="43">
        <v>0.96918595490686332</v>
      </c>
      <c r="U72" s="43">
        <v>0.95653520905762723</v>
      </c>
      <c r="V72" s="43">
        <v>0.94005981717205012</v>
      </c>
      <c r="W72" s="43">
        <v>0.91918531445948315</v>
      </c>
      <c r="X72" s="43">
        <v>0.89741117887953115</v>
      </c>
      <c r="Y72" s="43">
        <v>0.85865692262943571</v>
      </c>
      <c r="Z72" s="43">
        <v>0.81283398842909504</v>
      </c>
      <c r="AA72" s="43">
        <v>0.76702004565781656</v>
      </c>
      <c r="AB72" s="43">
        <v>0.86637362637362636</v>
      </c>
      <c r="AC72" s="44"/>
    </row>
    <row r="73" spans="1:29">
      <c r="A73" s="42">
        <v>1977</v>
      </c>
      <c r="B73" s="44"/>
      <c r="C73" s="43">
        <v>0.97307746478873236</v>
      </c>
      <c r="D73" s="43">
        <v>0.99831939790603241</v>
      </c>
      <c r="E73" s="43">
        <v>0.99895266826028106</v>
      </c>
      <c r="F73" s="43">
        <v>0.99922406984067336</v>
      </c>
      <c r="G73" s="43">
        <v>0.99940152472016064</v>
      </c>
      <c r="H73" s="43"/>
      <c r="I73" s="43">
        <v>0.99951582606811606</v>
      </c>
      <c r="J73" s="43">
        <v>0.99948648945979168</v>
      </c>
      <c r="K73" s="43">
        <v>0.99859711606467083</v>
      </c>
      <c r="L73" s="43">
        <v>0.99757341600442206</v>
      </c>
      <c r="M73" s="43">
        <v>0.99686160791983458</v>
      </c>
      <c r="N73" s="43">
        <v>0.99641534198140291</v>
      </c>
      <c r="O73" s="43">
        <v>0.9954677499065826</v>
      </c>
      <c r="P73" s="43">
        <v>0.99333301131965124</v>
      </c>
      <c r="Q73" s="43">
        <v>0.99033035090287813</v>
      </c>
      <c r="R73" s="43">
        <v>0.9854211060897089</v>
      </c>
      <c r="S73" s="43">
        <v>0.97905486523400875</v>
      </c>
      <c r="T73" s="43">
        <v>0.96965590735795826</v>
      </c>
      <c r="U73" s="43">
        <v>0.95781771437071794</v>
      </c>
      <c r="V73" s="43">
        <v>0.94145897669069534</v>
      </c>
      <c r="W73" s="43">
        <v>0.92024304390784895</v>
      </c>
      <c r="X73" s="43">
        <v>0.89803450745554791</v>
      </c>
      <c r="Y73" s="43">
        <v>0.85590795015923804</v>
      </c>
      <c r="Z73" s="43">
        <v>0.80801762114537445</v>
      </c>
      <c r="AA73" s="43">
        <v>0.78083155088048284</v>
      </c>
      <c r="AB73" s="43">
        <v>0.86855226180763301</v>
      </c>
      <c r="AC73" s="44"/>
    </row>
    <row r="74" spans="1:29">
      <c r="A74" s="42">
        <v>1978</v>
      </c>
      <c r="B74" s="44"/>
      <c r="C74" s="43">
        <v>0.97338541666666667</v>
      </c>
      <c r="D74" s="43">
        <v>0.99843789616059997</v>
      </c>
      <c r="E74" s="43">
        <v>0.99899847609421399</v>
      </c>
      <c r="F74" s="43">
        <v>0.99920356631382889</v>
      </c>
      <c r="G74" s="43">
        <v>0.99928218423134796</v>
      </c>
      <c r="H74" s="43"/>
      <c r="I74" s="43">
        <v>0.99951909955214324</v>
      </c>
      <c r="J74" s="43">
        <v>0.99949420773400255</v>
      </c>
      <c r="K74" s="43">
        <v>0.99868506490273634</v>
      </c>
      <c r="L74" s="43">
        <v>0.99754707985075208</v>
      </c>
      <c r="M74" s="43">
        <v>0.99708300461957711</v>
      </c>
      <c r="N74" s="43">
        <v>0.99654251057358811</v>
      </c>
      <c r="O74" s="43">
        <v>0.99555187584928106</v>
      </c>
      <c r="P74" s="43">
        <v>0.99350882324639134</v>
      </c>
      <c r="Q74" s="43">
        <v>0.99092877774669363</v>
      </c>
      <c r="R74" s="43">
        <v>0.98560754395924455</v>
      </c>
      <c r="S74" s="43">
        <v>0.9792164340056162</v>
      </c>
      <c r="T74" s="43">
        <v>0.97008337844481918</v>
      </c>
      <c r="U74" s="43">
        <v>0.95739906542648778</v>
      </c>
      <c r="V74" s="43">
        <v>0.94226783989504104</v>
      </c>
      <c r="W74" s="43">
        <v>0.9202411051493351</v>
      </c>
      <c r="X74" s="43">
        <v>0.89842964072388432</v>
      </c>
      <c r="Y74" s="43">
        <v>0.85842825311690296</v>
      </c>
      <c r="Z74" s="43">
        <v>0.81642226260406536</v>
      </c>
      <c r="AA74" s="43">
        <v>0.75852312519259324</v>
      </c>
      <c r="AB74" s="43">
        <v>0.85930634757408619</v>
      </c>
      <c r="AC74" s="44"/>
    </row>
    <row r="75" spans="1:29">
      <c r="A75" s="42">
        <v>1979</v>
      </c>
      <c r="B75" s="44"/>
      <c r="C75" s="43">
        <v>0.97532013201320134</v>
      </c>
      <c r="D75" s="43">
        <v>0.99854005322501416</v>
      </c>
      <c r="E75" s="43">
        <v>0.99904108041370243</v>
      </c>
      <c r="F75" s="43">
        <v>0.99920034733461005</v>
      </c>
      <c r="G75" s="43">
        <v>0.9993828406814832</v>
      </c>
      <c r="H75" s="43"/>
      <c r="I75" s="43">
        <v>0.99954150781914708</v>
      </c>
      <c r="J75" s="43">
        <v>0.99956149360466218</v>
      </c>
      <c r="K75" s="43">
        <v>0.99867793982702791</v>
      </c>
      <c r="L75" s="43">
        <v>0.9975848001968588</v>
      </c>
      <c r="M75" s="43">
        <v>0.99698439865485988</v>
      </c>
      <c r="N75" s="43">
        <v>0.99649468389333729</v>
      </c>
      <c r="O75" s="43">
        <v>0.99561187530803408</v>
      </c>
      <c r="P75" s="43">
        <v>0.99378907163303665</v>
      </c>
      <c r="Q75" s="43">
        <v>0.99099901538972401</v>
      </c>
      <c r="R75" s="43">
        <v>0.98609195089403456</v>
      </c>
      <c r="S75" s="43">
        <v>0.97960441678247778</v>
      </c>
      <c r="T75" s="43">
        <v>0.97176636515558823</v>
      </c>
      <c r="U75" s="43">
        <v>0.95843394816960625</v>
      </c>
      <c r="V75" s="43">
        <v>0.94468031638963545</v>
      </c>
      <c r="W75" s="43">
        <v>0.92137354021174844</v>
      </c>
      <c r="X75" s="43">
        <v>0.90404012310291082</v>
      </c>
      <c r="Y75" s="43">
        <v>0.86301067982293034</v>
      </c>
      <c r="Z75" s="43">
        <v>0.81805117560177232</v>
      </c>
      <c r="AA75" s="43">
        <v>0.7669502862952855</v>
      </c>
      <c r="AB75" s="43">
        <v>0.86130901491403056</v>
      </c>
      <c r="AC75" s="44"/>
    </row>
    <row r="76" spans="1:29">
      <c r="A76" s="42">
        <v>1980</v>
      </c>
      <c r="B76" s="44"/>
      <c r="C76" s="43">
        <v>0.97893060334070792</v>
      </c>
      <c r="D76" s="43">
        <v>0.99858431644691181</v>
      </c>
      <c r="E76" s="43">
        <v>0.99907163235407515</v>
      </c>
      <c r="F76" s="43">
        <v>0.99923201480453394</v>
      </c>
      <c r="G76" s="43">
        <v>0.99944791425707458</v>
      </c>
      <c r="H76" s="43"/>
      <c r="I76" s="43">
        <v>0.99956099188396219</v>
      </c>
      <c r="J76" s="43">
        <v>0.9995768978774584</v>
      </c>
      <c r="K76" s="43">
        <v>0.99865521985518191</v>
      </c>
      <c r="L76" s="43">
        <v>0.99742453067231418</v>
      </c>
      <c r="M76" s="43">
        <v>0.99704564508429838</v>
      </c>
      <c r="N76" s="43">
        <v>0.99651405076504396</v>
      </c>
      <c r="O76" s="43">
        <v>0.99562655296867086</v>
      </c>
      <c r="P76" s="43">
        <v>0.99403363338018214</v>
      </c>
      <c r="Q76" s="43">
        <v>0.99102172572336977</v>
      </c>
      <c r="R76" s="43">
        <v>0.9862348681944858</v>
      </c>
      <c r="S76" s="43">
        <v>0.97974600773766574</v>
      </c>
      <c r="T76" s="43">
        <v>0.97088145525319691</v>
      </c>
      <c r="U76" s="43">
        <v>0.95719746248038517</v>
      </c>
      <c r="V76" s="43">
        <v>0.94275865399259318</v>
      </c>
      <c r="W76" s="43">
        <v>0.92021757243613067</v>
      </c>
      <c r="X76" s="43">
        <v>0.89581594477557713</v>
      </c>
      <c r="Y76" s="43">
        <v>0.85186616344743993</v>
      </c>
      <c r="Z76" s="43">
        <v>0.79395667220587562</v>
      </c>
      <c r="AA76" s="43">
        <v>0.7455624409200714</v>
      </c>
      <c r="AB76" s="43">
        <v>0.85885295694121855</v>
      </c>
      <c r="AC76" s="44"/>
    </row>
    <row r="77" spans="1:29">
      <c r="A77" s="42">
        <v>1981</v>
      </c>
      <c r="B77" s="44"/>
      <c r="C77" s="43">
        <v>0.97859878419452884</v>
      </c>
      <c r="D77" s="43">
        <v>0.99849846784851926</v>
      </c>
      <c r="E77" s="43">
        <v>0.99910091557528447</v>
      </c>
      <c r="F77" s="43">
        <v>0.99932721573660743</v>
      </c>
      <c r="G77" s="43">
        <v>0.99939449416294668</v>
      </c>
      <c r="H77" s="43"/>
      <c r="I77" s="43">
        <v>0.99959520973733096</v>
      </c>
      <c r="J77" s="43">
        <v>0.99958779494416761</v>
      </c>
      <c r="K77" s="43">
        <v>0.99875866172648675</v>
      </c>
      <c r="L77" s="43">
        <v>0.99771512226893067</v>
      </c>
      <c r="M77" s="43">
        <v>0.99713649607342025</v>
      </c>
      <c r="N77" s="43">
        <v>0.99662756930476815</v>
      </c>
      <c r="O77" s="43">
        <v>0.9957137303605591</v>
      </c>
      <c r="P77" s="43">
        <v>0.99413846027673314</v>
      </c>
      <c r="Q77" s="43">
        <v>0.99115075553501475</v>
      </c>
      <c r="R77" s="43">
        <v>0.98686682435554451</v>
      </c>
      <c r="S77" s="43">
        <v>0.98045048542301028</v>
      </c>
      <c r="T77" s="43">
        <v>0.97175596745054982</v>
      </c>
      <c r="U77" s="43">
        <v>0.95956027745643968</v>
      </c>
      <c r="V77" s="43">
        <v>0.94334755154540861</v>
      </c>
      <c r="W77" s="43">
        <v>0.92661553185608858</v>
      </c>
      <c r="X77" s="43">
        <v>0.89476053141292011</v>
      </c>
      <c r="Y77" s="43">
        <v>0.85469284987296734</v>
      </c>
      <c r="Z77" s="43">
        <v>0.81471198971636327</v>
      </c>
      <c r="AA77" s="43">
        <v>0.76123631680618153</v>
      </c>
      <c r="AB77" s="43">
        <v>0.86868772166863706</v>
      </c>
      <c r="AC77" s="44"/>
    </row>
    <row r="78" spans="1:29">
      <c r="A78" s="42">
        <v>1982</v>
      </c>
      <c r="B78" s="44"/>
      <c r="C78" s="43">
        <v>0.97890801186943621</v>
      </c>
      <c r="D78" s="43">
        <v>0.99859293942778982</v>
      </c>
      <c r="E78" s="43">
        <v>0.99912476577797726</v>
      </c>
      <c r="F78" s="43">
        <v>0.99938308143378252</v>
      </c>
      <c r="G78" s="43">
        <v>0.99952287578868904</v>
      </c>
      <c r="H78" s="43"/>
      <c r="I78" s="43">
        <v>0.99960618486047526</v>
      </c>
      <c r="J78" s="43">
        <v>0.99961277731752629</v>
      </c>
      <c r="K78" s="43">
        <v>0.99877451926642902</v>
      </c>
      <c r="L78" s="43">
        <v>0.99786129386067179</v>
      </c>
      <c r="M78" s="43">
        <v>0.99736328216326597</v>
      </c>
      <c r="N78" s="43">
        <v>0.9967089509077256</v>
      </c>
      <c r="O78" s="43">
        <v>0.99599201484553079</v>
      </c>
      <c r="P78" s="43">
        <v>0.9946603004041934</v>
      </c>
      <c r="Q78" s="43">
        <v>0.99162499603443632</v>
      </c>
      <c r="R78" s="43">
        <v>0.98743992261569224</v>
      </c>
      <c r="S78" s="43">
        <v>0.98126494956844745</v>
      </c>
      <c r="T78" s="43">
        <v>0.97196191591646453</v>
      </c>
      <c r="U78" s="43">
        <v>0.96047498825770394</v>
      </c>
      <c r="V78" s="43">
        <v>0.94383750336559935</v>
      </c>
      <c r="W78" s="43">
        <v>0.92614658317022835</v>
      </c>
      <c r="X78" s="43">
        <v>0.89792999468170254</v>
      </c>
      <c r="Y78" s="43">
        <v>0.86030241980119104</v>
      </c>
      <c r="Z78" s="43">
        <v>0.81405829759395221</v>
      </c>
      <c r="AA78" s="43">
        <v>0.75618006765547752</v>
      </c>
      <c r="AB78" s="43">
        <v>0.86908646003262646</v>
      </c>
      <c r="AC78" s="44"/>
    </row>
    <row r="79" spans="1:29">
      <c r="A79" s="42">
        <v>1983</v>
      </c>
      <c r="B79" s="44"/>
      <c r="C79" s="43">
        <v>0.97988823529411762</v>
      </c>
      <c r="D79" s="43">
        <v>0.99871949162620821</v>
      </c>
      <c r="E79" s="43">
        <v>0.99908150450758393</v>
      </c>
      <c r="F79" s="43">
        <v>0.99925203950128982</v>
      </c>
      <c r="G79" s="43">
        <v>0.99944052554696483</v>
      </c>
      <c r="H79" s="43"/>
      <c r="I79" s="43">
        <v>0.99964424176955513</v>
      </c>
      <c r="J79" s="43">
        <v>0.99961070816784992</v>
      </c>
      <c r="K79" s="43">
        <v>0.99887070808148637</v>
      </c>
      <c r="L79" s="43">
        <v>0.99800781965292817</v>
      </c>
      <c r="M79" s="43">
        <v>0.99756267988143466</v>
      </c>
      <c r="N79" s="43">
        <v>0.99689233936191679</v>
      </c>
      <c r="O79" s="43">
        <v>0.99622237826395932</v>
      </c>
      <c r="P79" s="43">
        <v>0.99459461024511786</v>
      </c>
      <c r="Q79" s="43">
        <v>0.99188335594896226</v>
      </c>
      <c r="R79" s="43">
        <v>0.98763598512627904</v>
      </c>
      <c r="S79" s="43">
        <v>0.98101427726349788</v>
      </c>
      <c r="T79" s="43">
        <v>0.97158083974446952</v>
      </c>
      <c r="U79" s="43">
        <v>0.96067738711822381</v>
      </c>
      <c r="V79" s="43">
        <v>0.94217635552979762</v>
      </c>
      <c r="W79" s="43">
        <v>0.92365868503865634</v>
      </c>
      <c r="X79" s="43">
        <v>0.89213324152900175</v>
      </c>
      <c r="Y79" s="43">
        <v>0.85934719664330039</v>
      </c>
      <c r="Z79" s="43">
        <v>0.80436799055569608</v>
      </c>
      <c r="AA79" s="43">
        <v>0.76180954761309672</v>
      </c>
      <c r="AB79" s="43">
        <v>0.85380351835488799</v>
      </c>
      <c r="AC79" s="44"/>
    </row>
    <row r="80" spans="1:29">
      <c r="A80" s="42">
        <v>1984</v>
      </c>
      <c r="B80" s="44"/>
      <c r="C80" s="43">
        <v>0.98049404761904757</v>
      </c>
      <c r="D80" s="43">
        <v>0.99875293063161752</v>
      </c>
      <c r="E80" s="43">
        <v>0.99915770732398035</v>
      </c>
      <c r="F80" s="43">
        <v>0.99939581126066435</v>
      </c>
      <c r="G80" s="43">
        <v>0.99950295803217215</v>
      </c>
      <c r="H80" s="43"/>
      <c r="I80" s="43">
        <v>0.99962819768248501</v>
      </c>
      <c r="J80" s="43">
        <v>0.99962002229946412</v>
      </c>
      <c r="K80" s="43">
        <v>0.99888942975664186</v>
      </c>
      <c r="L80" s="43">
        <v>0.9980457395984732</v>
      </c>
      <c r="M80" s="43">
        <v>0.99755660171234883</v>
      </c>
      <c r="N80" s="43">
        <v>0.99686417858564713</v>
      </c>
      <c r="O80" s="43">
        <v>0.99598935906590491</v>
      </c>
      <c r="P80" s="43">
        <v>0.99444787275953794</v>
      </c>
      <c r="Q80" s="43">
        <v>0.99187478695221032</v>
      </c>
      <c r="R80" s="43">
        <v>0.98762356404011686</v>
      </c>
      <c r="S80" s="43">
        <v>0.98124986983526352</v>
      </c>
      <c r="T80" s="43">
        <v>0.97201171413263276</v>
      </c>
      <c r="U80" s="43">
        <v>0.96086704351752639</v>
      </c>
      <c r="V80" s="43">
        <v>0.94311623568479619</v>
      </c>
      <c r="W80" s="43">
        <v>0.92521878657176715</v>
      </c>
      <c r="X80" s="43">
        <v>0.89260058163049127</v>
      </c>
      <c r="Y80" s="43">
        <v>0.8560999084485551</v>
      </c>
      <c r="Z80" s="43">
        <v>0.79848323705850865</v>
      </c>
      <c r="AA80" s="43">
        <v>0.75491246873883533</v>
      </c>
      <c r="AB80" s="43">
        <v>0.83876208269027697</v>
      </c>
      <c r="AC80" s="44"/>
    </row>
    <row r="81" spans="1:29">
      <c r="A81" s="42">
        <v>1985</v>
      </c>
      <c r="B81" s="44"/>
      <c r="C81" s="43">
        <v>0.98057636887608068</v>
      </c>
      <c r="D81" s="43">
        <v>0.99864927345731658</v>
      </c>
      <c r="E81" s="43">
        <v>0.99922141526797281</v>
      </c>
      <c r="F81" s="43">
        <v>0.99928039895979315</v>
      </c>
      <c r="G81" s="43">
        <v>0.99951633372707405</v>
      </c>
      <c r="H81" s="43"/>
      <c r="I81" s="43">
        <v>0.99963201051384853</v>
      </c>
      <c r="J81" s="43">
        <v>0.99961463012316887</v>
      </c>
      <c r="K81" s="43">
        <v>0.99879362435238517</v>
      </c>
      <c r="L81" s="43">
        <v>0.99798246801011825</v>
      </c>
      <c r="M81" s="43">
        <v>0.9975293286537753</v>
      </c>
      <c r="N81" s="43">
        <v>0.99664894140032256</v>
      </c>
      <c r="O81" s="43">
        <v>0.99584281970231281</v>
      </c>
      <c r="P81" s="43">
        <v>0.99419930034310788</v>
      </c>
      <c r="Q81" s="43">
        <v>0.99177861854123439</v>
      </c>
      <c r="R81" s="43">
        <v>0.98751592274355338</v>
      </c>
      <c r="S81" s="43">
        <v>0.98130566166571842</v>
      </c>
      <c r="T81" s="43">
        <v>0.97225332975732559</v>
      </c>
      <c r="U81" s="43">
        <v>0.96011831154464577</v>
      </c>
      <c r="V81" s="43">
        <v>0.94345710845344155</v>
      </c>
      <c r="W81" s="43">
        <v>0.92202175628423322</v>
      </c>
      <c r="X81" s="43">
        <v>0.89096869722268845</v>
      </c>
      <c r="Y81" s="43">
        <v>0.84998637478426742</v>
      </c>
      <c r="Z81" s="43">
        <v>0.79809672512888163</v>
      </c>
      <c r="AA81" s="43">
        <v>0.75305850161687893</v>
      </c>
      <c r="AB81" s="43">
        <v>0.85212275401494675</v>
      </c>
      <c r="AC81" s="44"/>
    </row>
    <row r="82" spans="1:29">
      <c r="A82" s="42">
        <v>1986</v>
      </c>
      <c r="B82" s="44"/>
      <c r="C82" s="43">
        <v>0.98045070422535208</v>
      </c>
      <c r="D82" s="43">
        <v>0.9987774481491396</v>
      </c>
      <c r="E82" s="43">
        <v>0.99909548669745418</v>
      </c>
      <c r="F82" s="43">
        <v>0.99932015613066716</v>
      </c>
      <c r="G82" s="43">
        <v>0.99947188094270711</v>
      </c>
      <c r="H82" s="43"/>
      <c r="I82" s="43">
        <v>0.99963621776249978</v>
      </c>
      <c r="J82" s="43">
        <v>0.99958411609985887</v>
      </c>
      <c r="K82" s="43">
        <v>0.99875597406101668</v>
      </c>
      <c r="L82" s="43">
        <v>0.99774923235512625</v>
      </c>
      <c r="M82" s="43">
        <v>0.99719952121143807</v>
      </c>
      <c r="N82" s="43">
        <v>0.99634490753417815</v>
      </c>
      <c r="O82" s="43">
        <v>0.99550469189329571</v>
      </c>
      <c r="P82" s="43">
        <v>0.99397501633101504</v>
      </c>
      <c r="Q82" s="43">
        <v>0.99196967078742626</v>
      </c>
      <c r="R82" s="43">
        <v>0.98737914462906229</v>
      </c>
      <c r="S82" s="43">
        <v>0.98181599157433419</v>
      </c>
      <c r="T82" s="43">
        <v>0.97293654300003962</v>
      </c>
      <c r="U82" s="43">
        <v>0.96051457060138645</v>
      </c>
      <c r="V82" s="43">
        <v>0.9451423738997875</v>
      </c>
      <c r="W82" s="43">
        <v>0.92108874428132193</v>
      </c>
      <c r="X82" s="43">
        <v>0.89334822734647201</v>
      </c>
      <c r="Y82" s="43">
        <v>0.84381622353789354</v>
      </c>
      <c r="Z82" s="43">
        <v>0.79650938296393536</v>
      </c>
      <c r="AA82" s="43">
        <v>0.74767566093064497</v>
      </c>
      <c r="AB82" s="43">
        <v>0.85125946530675323</v>
      </c>
      <c r="AC82" s="44"/>
    </row>
    <row r="83" spans="1:29">
      <c r="A83" s="42">
        <v>1987</v>
      </c>
      <c r="B83" s="44"/>
      <c r="C83" s="43">
        <v>0.98072602739726022</v>
      </c>
      <c r="D83" s="43">
        <v>0.99873315613651337</v>
      </c>
      <c r="E83" s="43">
        <v>0.99919719107976801</v>
      </c>
      <c r="F83" s="43">
        <v>0.99933668624675864</v>
      </c>
      <c r="G83" s="43">
        <v>0.99947618141374939</v>
      </c>
      <c r="H83" s="43"/>
      <c r="I83" s="43">
        <v>0.99963416856381615</v>
      </c>
      <c r="J83" s="43">
        <v>0.99957145533827307</v>
      </c>
      <c r="K83" s="43">
        <v>0.99867483022571302</v>
      </c>
      <c r="L83" s="43">
        <v>0.99766195871746488</v>
      </c>
      <c r="M83" s="43">
        <v>0.99721987919850941</v>
      </c>
      <c r="N83" s="43">
        <v>0.99624920600740685</v>
      </c>
      <c r="O83" s="43">
        <v>0.99516523916322164</v>
      </c>
      <c r="P83" s="43">
        <v>0.99399799250664422</v>
      </c>
      <c r="Q83" s="43">
        <v>0.99175206881658773</v>
      </c>
      <c r="R83" s="43">
        <v>0.987539339888722</v>
      </c>
      <c r="S83" s="43">
        <v>0.98181224634424014</v>
      </c>
      <c r="T83" s="43">
        <v>0.97327870489933233</v>
      </c>
      <c r="U83" s="43">
        <v>0.96052599855951726</v>
      </c>
      <c r="V83" s="43">
        <v>0.94556452722599249</v>
      </c>
      <c r="W83" s="43">
        <v>0.92279408371350113</v>
      </c>
      <c r="X83" s="43">
        <v>0.89315049051783779</v>
      </c>
      <c r="Y83" s="43">
        <v>0.84591409452094424</v>
      </c>
      <c r="Z83" s="43">
        <v>0.79546276153812001</v>
      </c>
      <c r="AA83" s="43">
        <v>0.74819744869661675</v>
      </c>
      <c r="AB83" s="43">
        <v>0.84418697562924494</v>
      </c>
      <c r="AC83" s="44"/>
    </row>
    <row r="84" spans="1:29">
      <c r="A84" s="42">
        <v>1988</v>
      </c>
      <c r="B84" s="44"/>
      <c r="C84" s="43">
        <v>0.98118997361477578</v>
      </c>
      <c r="D84" s="43">
        <v>0.99876998161038832</v>
      </c>
      <c r="E84" s="43">
        <v>0.99919393352698915</v>
      </c>
      <c r="F84" s="43">
        <v>0.99935012633836839</v>
      </c>
      <c r="G84" s="43">
        <v>0.99948400589097919</v>
      </c>
      <c r="H84" s="43"/>
      <c r="I84" s="43">
        <v>0.99961206020440518</v>
      </c>
      <c r="J84" s="43">
        <v>0.99960398074469048</v>
      </c>
      <c r="K84" s="43">
        <v>0.9985268507810855</v>
      </c>
      <c r="L84" s="43">
        <v>0.99751160597499955</v>
      </c>
      <c r="M84" s="43">
        <v>0.99707590013814218</v>
      </c>
      <c r="N84" s="43">
        <v>0.99609203685542413</v>
      </c>
      <c r="O84" s="43">
        <v>0.99493610911253827</v>
      </c>
      <c r="P84" s="43">
        <v>0.99386132386500126</v>
      </c>
      <c r="Q84" s="43">
        <v>0.99147013456381694</v>
      </c>
      <c r="R84" s="43">
        <v>0.98738740231629518</v>
      </c>
      <c r="S84" s="43">
        <v>0.98144212026900701</v>
      </c>
      <c r="T84" s="43">
        <v>0.97280693630242343</v>
      </c>
      <c r="U84" s="43">
        <v>0.96036702896428472</v>
      </c>
      <c r="V84" s="43">
        <v>0.94627402711108055</v>
      </c>
      <c r="W84" s="43">
        <v>0.92167593577738272</v>
      </c>
      <c r="X84" s="43">
        <v>0.89349815291365198</v>
      </c>
      <c r="Y84" s="43">
        <v>0.84347652656686289</v>
      </c>
      <c r="Z84" s="43">
        <v>0.79817143570380999</v>
      </c>
      <c r="AA84" s="43">
        <v>0.73557851879715885</v>
      </c>
      <c r="AB84" s="43">
        <v>0.84086900753567417</v>
      </c>
      <c r="AC84" s="44"/>
    </row>
    <row r="85" spans="1:29">
      <c r="A85" s="42">
        <v>1989</v>
      </c>
      <c r="B85" s="44"/>
      <c r="C85" s="43">
        <v>0.98118564356435645</v>
      </c>
      <c r="D85" s="43">
        <v>0.99861869661837976</v>
      </c>
      <c r="E85" s="43">
        <v>0.99924163735911042</v>
      </c>
      <c r="F85" s="43">
        <v>0.99936893394525972</v>
      </c>
      <c r="G85" s="43">
        <v>0.99952060647343766</v>
      </c>
      <c r="H85" s="43"/>
      <c r="I85" s="43">
        <v>0.99963767341687826</v>
      </c>
      <c r="J85" s="43">
        <v>0.99958420327314235</v>
      </c>
      <c r="K85" s="43">
        <v>0.99844325443830206</v>
      </c>
      <c r="L85" s="43">
        <v>0.99745706260159006</v>
      </c>
      <c r="M85" s="43">
        <v>0.99702902177510333</v>
      </c>
      <c r="N85" s="43">
        <v>0.99603405989937932</v>
      </c>
      <c r="O85" s="43">
        <v>0.99483957668033018</v>
      </c>
      <c r="P85" s="43">
        <v>0.99366625355295946</v>
      </c>
      <c r="Q85" s="43">
        <v>0.99134388480764668</v>
      </c>
      <c r="R85" s="43">
        <v>0.98717889004737314</v>
      </c>
      <c r="S85" s="43">
        <v>0.98101205326150476</v>
      </c>
      <c r="T85" s="43">
        <v>0.97304443407605756</v>
      </c>
      <c r="U85" s="43">
        <v>0.96100930957123931</v>
      </c>
      <c r="V85" s="43">
        <v>0.94649492884866615</v>
      </c>
      <c r="W85" s="43">
        <v>0.92457963719072811</v>
      </c>
      <c r="X85" s="43">
        <v>0.89765590439363341</v>
      </c>
      <c r="Y85" s="43">
        <v>0.84201751467922237</v>
      </c>
      <c r="Z85" s="43">
        <v>0.79586777883816917</v>
      </c>
      <c r="AA85" s="43">
        <v>0.73602244361483571</v>
      </c>
      <c r="AB85" s="43">
        <v>0.84158492916082828</v>
      </c>
      <c r="AC85" s="44"/>
    </row>
    <row r="86" spans="1:29">
      <c r="A86" s="42">
        <v>1990</v>
      </c>
      <c r="B86" s="44"/>
      <c r="C86" s="43">
        <v>0.98267361111111107</v>
      </c>
      <c r="D86" s="43">
        <v>0.99869993434011817</v>
      </c>
      <c r="E86" s="43">
        <v>0.99923309258043336</v>
      </c>
      <c r="F86" s="43">
        <v>0.99942744583059751</v>
      </c>
      <c r="G86" s="43">
        <v>0.99952724885095212</v>
      </c>
      <c r="H86" s="43"/>
      <c r="I86" s="43">
        <v>0.99965811489124368</v>
      </c>
      <c r="J86" s="43">
        <v>0.99959953837276394</v>
      </c>
      <c r="K86" s="43">
        <v>0.99823785594639869</v>
      </c>
      <c r="L86" s="43">
        <v>0.99740414507772024</v>
      </c>
      <c r="M86" s="43">
        <v>0.9969115990990991</v>
      </c>
      <c r="N86" s="43">
        <v>0.99609669947886503</v>
      </c>
      <c r="O86" s="43">
        <v>0.99498204787234046</v>
      </c>
      <c r="P86" s="43">
        <v>0.99386803278688529</v>
      </c>
      <c r="Q86" s="43">
        <v>0.99150446428571426</v>
      </c>
      <c r="R86" s="43">
        <v>0.98792827586206899</v>
      </c>
      <c r="S86" s="43">
        <v>0.9817911184210526</v>
      </c>
      <c r="T86" s="43">
        <v>0.973637707948244</v>
      </c>
      <c r="U86" s="43">
        <v>0.96302591792656589</v>
      </c>
      <c r="V86" s="43">
        <v>0.94804645571317159</v>
      </c>
      <c r="W86" s="43">
        <v>0.92811558750418333</v>
      </c>
      <c r="X86" s="43">
        <v>0.89667310463127359</v>
      </c>
      <c r="Y86" s="43">
        <v>0.85005114696354045</v>
      </c>
      <c r="Z86" s="43">
        <v>0.78956796873182422</v>
      </c>
      <c r="AA86" s="43">
        <v>0.75289280718857288</v>
      </c>
      <c r="AB86" s="43">
        <v>0.8495430566906903</v>
      </c>
      <c r="AC86" s="44"/>
    </row>
    <row r="87" spans="1:29">
      <c r="A87" s="42">
        <v>1991</v>
      </c>
      <c r="B87" s="44"/>
      <c r="C87" s="43">
        <v>0.98413882863340563</v>
      </c>
      <c r="D87" s="43">
        <v>0.99875611285266452</v>
      </c>
      <c r="E87" s="43">
        <v>0.9992426332288401</v>
      </c>
      <c r="F87" s="43">
        <v>0.99935799373040757</v>
      </c>
      <c r="G87" s="43">
        <v>0.99956614420062695</v>
      </c>
      <c r="H87" s="43"/>
      <c r="I87" s="43">
        <v>0.99967379385964916</v>
      </c>
      <c r="J87" s="43">
        <v>0.99957628062360804</v>
      </c>
      <c r="K87" s="43">
        <v>0.99805520774046674</v>
      </c>
      <c r="L87" s="43">
        <v>0.99728870056497176</v>
      </c>
      <c r="M87" s="43">
        <v>0.99688613303269447</v>
      </c>
      <c r="N87" s="43">
        <v>0.99621112372304199</v>
      </c>
      <c r="O87" s="43">
        <v>0.99500319081046584</v>
      </c>
      <c r="P87" s="43">
        <v>0.99376811594202896</v>
      </c>
      <c r="Q87" s="43">
        <v>0.99147830802603032</v>
      </c>
      <c r="R87" s="43">
        <v>0.98818424566088114</v>
      </c>
      <c r="S87" s="43">
        <v>0.98222132471728596</v>
      </c>
      <c r="T87" s="43">
        <v>0.97468909090909095</v>
      </c>
      <c r="U87" s="43">
        <v>0.96364194144956383</v>
      </c>
      <c r="V87" s="43">
        <v>0.94936983746454517</v>
      </c>
      <c r="W87" s="43">
        <v>0.93069999999999997</v>
      </c>
      <c r="X87" s="43">
        <v>0.89467052764207877</v>
      </c>
      <c r="Y87" s="43">
        <v>0.85177060482607336</v>
      </c>
      <c r="Z87" s="43">
        <v>0.7866108551837907</v>
      </c>
      <c r="AA87" s="43">
        <v>0.73131665214324248</v>
      </c>
      <c r="AB87" s="43">
        <v>0.84635742115709767</v>
      </c>
      <c r="AC87" s="44"/>
    </row>
    <row r="88" spans="1:29">
      <c r="A88" s="41">
        <v>1992</v>
      </c>
      <c r="B88" s="41"/>
      <c r="C88" s="43">
        <v>0.98391376478024417</v>
      </c>
      <c r="D88" s="43">
        <v>0.99891366260657177</v>
      </c>
      <c r="E88" s="43">
        <v>0.99924661165109008</v>
      </c>
      <c r="F88" s="43">
        <v>0.99950179157572083</v>
      </c>
      <c r="G88" s="43">
        <v>0.99960143326057671</v>
      </c>
      <c r="H88" s="43"/>
      <c r="I88" s="43">
        <v>0.99965629936108114</v>
      </c>
      <c r="J88" s="43">
        <v>0.99960498323255043</v>
      </c>
      <c r="K88" s="43">
        <v>0.99812762640639829</v>
      </c>
      <c r="L88" s="43">
        <v>0.9973699442956403</v>
      </c>
      <c r="M88" s="43">
        <v>0.99692184658582317</v>
      </c>
      <c r="N88" s="43">
        <v>0.99637728633951561</v>
      </c>
      <c r="O88" s="43">
        <v>0.99511168622288659</v>
      </c>
      <c r="P88" s="43">
        <v>0.99398053024416089</v>
      </c>
      <c r="Q88" s="43">
        <v>0.99123768376685628</v>
      </c>
      <c r="R88" s="43">
        <v>0.98905725236802955</v>
      </c>
      <c r="S88" s="43">
        <v>0.98214196412583543</v>
      </c>
      <c r="T88" s="43">
        <v>0.97606013061725516</v>
      </c>
      <c r="U88" s="43">
        <v>0.96648352315585218</v>
      </c>
      <c r="V88" s="43">
        <v>0.94968617494626906</v>
      </c>
      <c r="W88" s="43">
        <v>0.93523306006631135</v>
      </c>
      <c r="X88" s="43">
        <v>0.89838251960091031</v>
      </c>
      <c r="Y88" s="43">
        <v>0.84767950955271743</v>
      </c>
      <c r="Z88" s="43">
        <v>0.78928510019912257</v>
      </c>
      <c r="AA88" s="43">
        <v>0.74905465795806125</v>
      </c>
      <c r="AB88" s="43">
        <v>0.85098335854765506</v>
      </c>
      <c r="AC88" s="48"/>
    </row>
    <row r="89" spans="1:29">
      <c r="A89" s="41">
        <v>1993</v>
      </c>
      <c r="B89" s="41"/>
      <c r="C89" s="43">
        <v>0.98389115243340319</v>
      </c>
      <c r="D89" s="43">
        <v>0.99884509022282431</v>
      </c>
      <c r="E89" s="43">
        <v>0.99925327039355172</v>
      </c>
      <c r="F89" s="43">
        <v>0.99938772974390899</v>
      </c>
      <c r="G89" s="43">
        <v>0.99951978803443842</v>
      </c>
      <c r="H89" s="43"/>
      <c r="I89" s="43">
        <v>0.99968745488323985</v>
      </c>
      <c r="J89" s="43">
        <v>0.99958202913854011</v>
      </c>
      <c r="K89" s="43">
        <v>0.99801034016782986</v>
      </c>
      <c r="L89" s="43">
        <v>0.99716130726628094</v>
      </c>
      <c r="M89" s="43">
        <v>0.99696567028057248</v>
      </c>
      <c r="N89" s="43">
        <v>0.9961227179032538</v>
      </c>
      <c r="O89" s="43">
        <v>0.99500018741244323</v>
      </c>
      <c r="P89" s="43">
        <v>0.99326971068378223</v>
      </c>
      <c r="Q89" s="43">
        <v>0.99146564602941711</v>
      </c>
      <c r="R89" s="43">
        <v>0.98808236954011242</v>
      </c>
      <c r="S89" s="43">
        <v>0.98256283366232677</v>
      </c>
      <c r="T89" s="43">
        <v>0.97501341073071612</v>
      </c>
      <c r="U89" s="43">
        <v>0.96502704819719487</v>
      </c>
      <c r="V89" s="43">
        <v>0.94966998955559323</v>
      </c>
      <c r="W89" s="43">
        <v>0.93134044398050331</v>
      </c>
      <c r="X89" s="43">
        <v>0.89740844331789182</v>
      </c>
      <c r="Y89" s="43">
        <v>0.86059779627278565</v>
      </c>
      <c r="Z89" s="43">
        <v>0.82281630074237877</v>
      </c>
      <c r="AA89" s="43">
        <v>0.76309714082756175</v>
      </c>
      <c r="AB89" s="43">
        <v>0.74049079754601221</v>
      </c>
      <c r="AC89" s="49"/>
    </row>
    <row r="90" spans="1:29">
      <c r="A90" s="41">
        <v>1994</v>
      </c>
      <c r="B90" s="41"/>
      <c r="C90" s="43">
        <v>0.98467596534587032</v>
      </c>
      <c r="D90" s="43">
        <v>0.9988449108199704</v>
      </c>
      <c r="E90" s="43">
        <v>0.99926884045717712</v>
      </c>
      <c r="F90" s="43">
        <v>0.99942126459639757</v>
      </c>
      <c r="G90" s="43">
        <v>0.99949747666600774</v>
      </c>
      <c r="H90" s="43"/>
      <c r="I90" s="43">
        <v>0.99966984502679113</v>
      </c>
      <c r="J90" s="43">
        <v>0.99957382787186355</v>
      </c>
      <c r="K90" s="43">
        <v>0.99801455554673624</v>
      </c>
      <c r="L90" s="43">
        <v>0.99731566129854266</v>
      </c>
      <c r="M90" s="43">
        <v>0.99698860007321111</v>
      </c>
      <c r="N90" s="43">
        <v>0.99602499881355455</v>
      </c>
      <c r="O90" s="43">
        <v>0.99501468359900269</v>
      </c>
      <c r="P90" s="43">
        <v>0.99326477394653556</v>
      </c>
      <c r="Q90" s="43">
        <v>0.99135653126510981</v>
      </c>
      <c r="R90" s="43">
        <v>0.98799574226208342</v>
      </c>
      <c r="S90" s="43">
        <v>0.98338444705752937</v>
      </c>
      <c r="T90" s="43">
        <v>0.97581482433017408</v>
      </c>
      <c r="U90" s="43">
        <v>0.96650695806853404</v>
      </c>
      <c r="V90" s="43">
        <v>0.95010925862713114</v>
      </c>
      <c r="W90" s="43">
        <v>0.93378211124409238</v>
      </c>
      <c r="X90" s="43">
        <v>0.89985121156298709</v>
      </c>
      <c r="Y90" s="43">
        <v>0.86632257276364411</v>
      </c>
      <c r="Z90" s="43">
        <v>0.83486538531410093</v>
      </c>
      <c r="AA90" s="43">
        <v>0.78235392600033482</v>
      </c>
      <c r="AB90" s="43">
        <v>0.74561403508771928</v>
      </c>
      <c r="AC90" s="49"/>
    </row>
    <row r="91" spans="1:29">
      <c r="A91" s="41">
        <v>1995</v>
      </c>
      <c r="B91" s="41"/>
      <c r="C91" s="43">
        <v>0.9860872149995088</v>
      </c>
      <c r="D91" s="43">
        <v>0.99891788593610031</v>
      </c>
      <c r="E91" s="43">
        <v>0.99930486712451483</v>
      </c>
      <c r="F91" s="43">
        <v>0.99948880262765005</v>
      </c>
      <c r="G91" s="43">
        <v>0.99958435353836961</v>
      </c>
      <c r="H91" s="43"/>
      <c r="I91" s="43">
        <v>0.99968918549221153</v>
      </c>
      <c r="J91" s="43">
        <v>0.99959367832901747</v>
      </c>
      <c r="K91" s="43">
        <v>0.99825112231127267</v>
      </c>
      <c r="L91" s="43">
        <v>0.99748899551446846</v>
      </c>
      <c r="M91" s="43">
        <v>0.99713212288980935</v>
      </c>
      <c r="N91" s="43">
        <v>0.99619880427983254</v>
      </c>
      <c r="O91" s="43">
        <v>0.99507787132489933</v>
      </c>
      <c r="P91" s="43">
        <v>0.99337482160367374</v>
      </c>
      <c r="Q91" s="43">
        <v>0.99130920001871148</v>
      </c>
      <c r="R91" s="43">
        <v>0.98810842193444715</v>
      </c>
      <c r="S91" s="43">
        <v>0.98356022117249042</v>
      </c>
      <c r="T91" s="43">
        <v>0.97552538583836101</v>
      </c>
      <c r="U91" s="43">
        <v>0.96722060963557266</v>
      </c>
      <c r="V91" s="43">
        <v>0.95051483180751417</v>
      </c>
      <c r="W91" s="43">
        <v>0.9339833665662497</v>
      </c>
      <c r="X91" s="43">
        <v>0.90153613349715056</v>
      </c>
      <c r="Y91" s="43">
        <v>0.85922774675765901</v>
      </c>
      <c r="Z91" s="43">
        <v>0.84242362800756965</v>
      </c>
      <c r="AA91" s="43">
        <v>0.79060554612337297</v>
      </c>
      <c r="AB91" s="43">
        <v>0.76315789473684215</v>
      </c>
      <c r="AC91" s="41"/>
    </row>
    <row r="92" spans="1:29">
      <c r="A92" s="41">
        <v>1996</v>
      </c>
      <c r="B92" s="41"/>
      <c r="C92" s="43">
        <v>0.98600421500666346</v>
      </c>
      <c r="D92" s="43">
        <v>0.99910716506103969</v>
      </c>
      <c r="E92" s="43">
        <v>0.99935948797857199</v>
      </c>
      <c r="F92" s="43">
        <v>0.999471092345942</v>
      </c>
      <c r="G92" s="43">
        <v>0.99958269671331201</v>
      </c>
      <c r="H92" s="43"/>
      <c r="I92" s="43">
        <v>0.99969388635615331</v>
      </c>
      <c r="J92" s="43">
        <v>0.99962117915408755</v>
      </c>
      <c r="K92" s="43">
        <v>0.99838873168920017</v>
      </c>
      <c r="L92" s="43">
        <v>0.99759732292628323</v>
      </c>
      <c r="M92" s="43">
        <v>0.99745291177973927</v>
      </c>
      <c r="N92" s="43">
        <v>0.99672969593095451</v>
      </c>
      <c r="O92" s="43">
        <v>0.99575246349501312</v>
      </c>
      <c r="P92" s="43">
        <v>0.9941053608437227</v>
      </c>
      <c r="Q92" s="43">
        <v>0.99182732134175988</v>
      </c>
      <c r="R92" s="43">
        <v>0.98886122439034119</v>
      </c>
      <c r="S92" s="43">
        <v>0.98400434556757688</v>
      </c>
      <c r="T92" s="43">
        <v>0.97590095674552624</v>
      </c>
      <c r="U92" s="43">
        <v>0.96880524926557299</v>
      </c>
      <c r="V92" s="43">
        <v>0.9516956689718119</v>
      </c>
      <c r="W92" s="43">
        <v>0.93449696533471294</v>
      </c>
      <c r="X92" s="43">
        <v>0.90380655289824041</v>
      </c>
      <c r="Y92" s="43">
        <v>0.86290000570418113</v>
      </c>
      <c r="Z92" s="43">
        <v>0.8421122816375517</v>
      </c>
      <c r="AA92" s="43">
        <v>0.82482678983833724</v>
      </c>
      <c r="AB92" s="43">
        <v>0.76306620209059228</v>
      </c>
      <c r="AC92" s="41"/>
    </row>
    <row r="93" spans="1:29">
      <c r="A93" s="41">
        <v>1997</v>
      </c>
      <c r="B93" s="41"/>
      <c r="C93" s="43">
        <v>0.98654444196020241</v>
      </c>
      <c r="D93" s="43">
        <v>0.9991421129559539</v>
      </c>
      <c r="E93" s="43">
        <v>0.99942476938087088</v>
      </c>
      <c r="F93" s="43">
        <v>0.99949171432361428</v>
      </c>
      <c r="G93" s="43">
        <v>0.99963304253607277</v>
      </c>
      <c r="H93" s="43"/>
      <c r="I93" s="43">
        <v>0.99971601648232811</v>
      </c>
      <c r="J93" s="43">
        <v>0.99965928162481499</v>
      </c>
      <c r="K93" s="43">
        <v>0.99856388705241317</v>
      </c>
      <c r="L93" s="43">
        <v>0.99770100563233721</v>
      </c>
      <c r="M93" s="43">
        <v>0.99766471711322191</v>
      </c>
      <c r="N93" s="43">
        <v>0.99733157562275132</v>
      </c>
      <c r="O93" s="43">
        <v>0.99646302561209232</v>
      </c>
      <c r="P93" s="43">
        <v>0.9950088789229129</v>
      </c>
      <c r="Q93" s="43">
        <v>0.9923382990844537</v>
      </c>
      <c r="R93" s="43">
        <v>0.98942707598309831</v>
      </c>
      <c r="S93" s="43">
        <v>0.98437053886789616</v>
      </c>
      <c r="T93" s="43">
        <v>0.9766448424375368</v>
      </c>
      <c r="U93" s="43">
        <v>0.96960752262475502</v>
      </c>
      <c r="V93" s="43">
        <v>0.95335913214489632</v>
      </c>
      <c r="W93" s="43">
        <v>0.93685288306089454</v>
      </c>
      <c r="X93" s="43">
        <v>0.90732981516348876</v>
      </c>
      <c r="Y93" s="43">
        <v>0.8634107329987315</v>
      </c>
      <c r="Z93" s="43">
        <v>0.84217380256638297</v>
      </c>
      <c r="AA93" s="43">
        <v>0.82387643462404803</v>
      </c>
      <c r="AB93" s="43">
        <v>0.72636815920398012</v>
      </c>
      <c r="AC93" s="41"/>
    </row>
    <row r="94" spans="1:29">
      <c r="A94" s="41">
        <f>A93+1</f>
        <v>1998</v>
      </c>
      <c r="C94" s="96">
        <v>0.98658320184428749</v>
      </c>
      <c r="D94" s="96">
        <v>0.99946651439854184</v>
      </c>
      <c r="E94" s="96">
        <v>0.99946651439854184</v>
      </c>
      <c r="F94" s="96">
        <v>0.99946651439854184</v>
      </c>
      <c r="G94" s="96">
        <v>0.99946651439854184</v>
      </c>
      <c r="H94" s="96"/>
      <c r="I94" s="96">
        <v>0.99726450661904353</v>
      </c>
      <c r="J94" s="96">
        <v>0.99971318637326967</v>
      </c>
      <c r="K94" s="96">
        <v>0.99966000017969392</v>
      </c>
      <c r="L94" s="96">
        <v>0.99857079852546282</v>
      </c>
      <c r="M94" s="96">
        <v>0.9980781895718619</v>
      </c>
      <c r="N94" s="96">
        <v>0.99799577470570833</v>
      </c>
      <c r="O94" s="96">
        <v>0.99773611964761322</v>
      </c>
      <c r="P94" s="96">
        <v>0.99660739869331227</v>
      </c>
      <c r="Q94" s="96">
        <v>0.99436353604208638</v>
      </c>
      <c r="R94" s="96">
        <v>0.99073341043330432</v>
      </c>
      <c r="S94" s="96">
        <v>0.98690615318633323</v>
      </c>
      <c r="T94" s="96">
        <v>0.98183582853071594</v>
      </c>
      <c r="U94" s="96">
        <v>0.97364265324334986</v>
      </c>
      <c r="V94" s="96">
        <v>0.96008060453400501</v>
      </c>
      <c r="W94" s="96">
        <v>0.93601252242428501</v>
      </c>
      <c r="X94" s="96">
        <v>0.87887852698884361</v>
      </c>
      <c r="Y94" s="96">
        <v>0.86174449529518182</v>
      </c>
      <c r="Z94" s="98">
        <v>0.83049312311304935</v>
      </c>
      <c r="AA94" s="98">
        <v>0.79983349191246433</v>
      </c>
      <c r="AB94" s="98">
        <v>0.79837067209775969</v>
      </c>
    </row>
    <row r="95" spans="1:29">
      <c r="A95" s="41">
        <f t="shared" ref="A95:A102" si="0">A94+1</f>
        <v>1999</v>
      </c>
      <c r="C95" s="96">
        <v>0.98689633943987798</v>
      </c>
      <c r="D95" s="96">
        <v>0.9994779851515776</v>
      </c>
      <c r="E95" s="96">
        <v>0.9994779851515776</v>
      </c>
      <c r="F95" s="96">
        <v>0.9994779851515776</v>
      </c>
      <c r="G95" s="96">
        <v>0.9994779851515776</v>
      </c>
      <c r="H95" s="96"/>
      <c r="I95" s="96">
        <v>0.99729884144156655</v>
      </c>
      <c r="J95" s="96">
        <v>0.99973478581699504</v>
      </c>
      <c r="K95" s="96">
        <v>0.99968560040555687</v>
      </c>
      <c r="L95" s="96">
        <v>0.99866596088104986</v>
      </c>
      <c r="M95" s="96">
        <v>0.99811519156629491</v>
      </c>
      <c r="N95" s="96">
        <v>0.99815262066498323</v>
      </c>
      <c r="O95" s="96">
        <v>0.99788502811401913</v>
      </c>
      <c r="P95" s="96">
        <v>0.99678473971624471</v>
      </c>
      <c r="Q95" s="96">
        <v>0.99452077722593835</v>
      </c>
      <c r="R95" s="96">
        <v>0.9910900225183279</v>
      </c>
      <c r="S95" s="96">
        <v>0.98679183790646041</v>
      </c>
      <c r="T95" s="96">
        <v>0.98170725363573541</v>
      </c>
      <c r="U95" s="96">
        <v>0.97403761076431827</v>
      </c>
      <c r="V95" s="96">
        <v>0.96077513757736432</v>
      </c>
      <c r="W95" s="96">
        <v>0.93637171678196396</v>
      </c>
      <c r="X95" s="96">
        <v>0.87883465913077874</v>
      </c>
      <c r="Y95" s="96">
        <v>0.85972085154377553</v>
      </c>
      <c r="Z95" s="98">
        <v>0.81230976144970624</v>
      </c>
      <c r="AA95" s="98">
        <v>0.7946325731398296</v>
      </c>
      <c r="AB95" s="98">
        <v>0.83763345195729544</v>
      </c>
    </row>
    <row r="96" spans="1:29">
      <c r="A96" s="41">
        <f t="shared" si="0"/>
        <v>2000</v>
      </c>
      <c r="C96" s="96">
        <v>0.98718171155727974</v>
      </c>
      <c r="D96" s="96">
        <v>0.99952272553982946</v>
      </c>
      <c r="E96" s="96">
        <v>0.99952272553982946</v>
      </c>
      <c r="F96" s="96">
        <v>0.99952272553982946</v>
      </c>
      <c r="G96" s="96">
        <v>0.99952272553982946</v>
      </c>
      <c r="H96" s="96"/>
      <c r="I96" s="96">
        <v>0.99728174590456409</v>
      </c>
      <c r="J96" s="96">
        <v>0.99978095093475483</v>
      </c>
      <c r="K96" s="96">
        <v>0.99970487929838259</v>
      </c>
      <c r="L96" s="96">
        <v>0.99876533151477476</v>
      </c>
      <c r="M96" s="96">
        <v>0.99807992196737305</v>
      </c>
      <c r="N96" s="96">
        <v>0.99811456625791661</v>
      </c>
      <c r="O96" s="96">
        <v>0.99797287614740982</v>
      </c>
      <c r="P96" s="96">
        <v>0.99697463567963385</v>
      </c>
      <c r="Q96" s="96">
        <v>0.99483682710552379</v>
      </c>
      <c r="R96" s="96">
        <v>0.99174517200042678</v>
      </c>
      <c r="S96" s="96">
        <v>0.98650584540709985</v>
      </c>
      <c r="T96" s="96">
        <v>0.98235471904698091</v>
      </c>
      <c r="U96" s="96">
        <v>0.97461001683486226</v>
      </c>
      <c r="V96" s="96">
        <v>0.96256896691013982</v>
      </c>
      <c r="W96" s="96">
        <v>0.93897340688402409</v>
      </c>
      <c r="X96" s="96">
        <v>0.88666534574995048</v>
      </c>
      <c r="Y96" s="96">
        <v>0.86730786133119042</v>
      </c>
      <c r="Z96" s="98">
        <v>0.81005176273083379</v>
      </c>
      <c r="AA96" s="98">
        <v>0.75727055268790133</v>
      </c>
      <c r="AB96" s="98">
        <v>0.81814236111111116</v>
      </c>
    </row>
    <row r="97" spans="1:28">
      <c r="A97" s="41">
        <f t="shared" si="0"/>
        <v>2001</v>
      </c>
      <c r="C97" s="96">
        <v>0.98817725759860708</v>
      </c>
      <c r="D97" s="96">
        <v>0.99953161974039517</v>
      </c>
      <c r="E97" s="96">
        <v>0.99953161974039517</v>
      </c>
      <c r="F97" s="96">
        <v>0.99953161974039517</v>
      </c>
      <c r="G97" s="96">
        <v>0.99953161974039517</v>
      </c>
      <c r="H97" s="96"/>
      <c r="I97" s="96">
        <v>0.99731845348971859</v>
      </c>
      <c r="J97" s="96">
        <v>0.99978914160185073</v>
      </c>
      <c r="K97" s="96">
        <v>0.99970056751316549</v>
      </c>
      <c r="L97" s="96">
        <v>0.99879354299582268</v>
      </c>
      <c r="M97" s="96">
        <v>0.99797888417135283</v>
      </c>
      <c r="N97" s="96">
        <v>0.99818096329158834</v>
      </c>
      <c r="O97" s="96">
        <v>0.9979481941243471</v>
      </c>
      <c r="P97" s="96">
        <v>0.99697551548658148</v>
      </c>
      <c r="Q97" s="96">
        <v>0.99509226767747072</v>
      </c>
      <c r="R97" s="96">
        <v>0.99206342203064035</v>
      </c>
      <c r="S97" s="96">
        <v>0.98630306048435112</v>
      </c>
      <c r="T97" s="96">
        <v>0.98238148033911588</v>
      </c>
      <c r="U97" s="96">
        <v>0.97530272957695019</v>
      </c>
      <c r="V97" s="96">
        <v>0.96235733047641869</v>
      </c>
      <c r="W97" s="96">
        <v>0.94225875332728815</v>
      </c>
      <c r="X97" s="96">
        <v>0.89299460247329709</v>
      </c>
      <c r="Y97" s="96">
        <v>0.87189867910619112</v>
      </c>
      <c r="Z97" s="98">
        <v>0.82775134593714783</v>
      </c>
      <c r="AA97" s="98">
        <v>0.78690448251584133</v>
      </c>
      <c r="AB97" s="98">
        <v>0.81210325856961485</v>
      </c>
    </row>
    <row r="98" spans="1:28">
      <c r="A98" s="41">
        <f t="shared" si="0"/>
        <v>2002</v>
      </c>
      <c r="C98" s="96">
        <v>0.98819389362438981</v>
      </c>
      <c r="D98" s="96">
        <v>0.99951474672125007</v>
      </c>
      <c r="E98" s="96">
        <v>0.99951474672125007</v>
      </c>
      <c r="F98" s="96">
        <v>0.99951474672125007</v>
      </c>
      <c r="G98" s="96">
        <v>0.99951474672125007</v>
      </c>
      <c r="H98" s="96"/>
      <c r="I98" s="96">
        <v>0.99729858201988708</v>
      </c>
      <c r="J98" s="96">
        <v>0.99979839635360357</v>
      </c>
      <c r="K98" s="96">
        <v>0.99967983044541897</v>
      </c>
      <c r="L98" s="96">
        <v>0.99889499928897629</v>
      </c>
      <c r="M98" s="96">
        <v>0.99797210052324303</v>
      </c>
      <c r="N98" s="96">
        <v>0.9981709305776334</v>
      </c>
      <c r="O98" s="96">
        <v>0.99791659334509453</v>
      </c>
      <c r="P98" s="96">
        <v>0.99705201567027413</v>
      </c>
      <c r="Q98" s="96">
        <v>0.99542070387723847</v>
      </c>
      <c r="R98" s="96">
        <v>0.99231170908138899</v>
      </c>
      <c r="S98" s="96">
        <v>0.98663547202053847</v>
      </c>
      <c r="T98" s="96">
        <v>0.9821040857065555</v>
      </c>
      <c r="U98" s="96">
        <v>0.97498914594058173</v>
      </c>
      <c r="V98" s="96">
        <v>0.96339562244070753</v>
      </c>
      <c r="W98" s="96">
        <v>0.94440919828990622</v>
      </c>
      <c r="X98" s="96">
        <v>0.89926933628247319</v>
      </c>
      <c r="Y98" s="96">
        <v>0.87661274401644385</v>
      </c>
      <c r="Z98" s="98">
        <v>0.83079847908745252</v>
      </c>
      <c r="AA98" s="98">
        <v>0.79264140582097742</v>
      </c>
      <c r="AB98" s="98">
        <v>0.79762912785774764</v>
      </c>
    </row>
    <row r="99" spans="1:28">
      <c r="A99" s="41">
        <f t="shared" si="0"/>
        <v>2003</v>
      </c>
      <c r="C99" s="96">
        <v>0.98809870015421897</v>
      </c>
      <c r="D99" s="96">
        <v>0.99952195742875327</v>
      </c>
      <c r="E99" s="96">
        <v>0.99952195742875327</v>
      </c>
      <c r="F99" s="96">
        <v>0.99952195742875327</v>
      </c>
      <c r="G99" s="96">
        <v>0.99952195742875327</v>
      </c>
      <c r="H99" s="96"/>
      <c r="I99" s="96">
        <v>0.99720440385825382</v>
      </c>
      <c r="J99" s="96">
        <v>0.99982075389674852</v>
      </c>
      <c r="K99" s="96">
        <v>0.99968472883558368</v>
      </c>
      <c r="L99" s="96">
        <v>0.99890685123467005</v>
      </c>
      <c r="M99" s="96">
        <v>0.99794133437900479</v>
      </c>
      <c r="N99" s="96">
        <v>0.99820902918348475</v>
      </c>
      <c r="O99" s="96">
        <v>0.99796318482739643</v>
      </c>
      <c r="P99" s="96">
        <v>0.99728835257747184</v>
      </c>
      <c r="Q99" s="96">
        <v>0.99552482974100831</v>
      </c>
      <c r="R99" s="96">
        <v>0.99226361918919759</v>
      </c>
      <c r="S99" s="96">
        <v>0.98691027006189602</v>
      </c>
      <c r="T99" s="96">
        <v>0.98208989217700982</v>
      </c>
      <c r="U99" s="96">
        <v>0.97511814238667704</v>
      </c>
      <c r="V99" s="96">
        <v>0.96396002765722166</v>
      </c>
      <c r="W99" s="96">
        <v>0.94496901648485909</v>
      </c>
      <c r="X99" s="96">
        <v>0.90516346916770085</v>
      </c>
      <c r="Y99" s="96">
        <v>0.88154350037447327</v>
      </c>
      <c r="Z99" s="98">
        <v>0.84463948814699363</v>
      </c>
      <c r="AA99" s="98">
        <v>0.80406504065040652</v>
      </c>
      <c r="AB99" s="98">
        <v>0.81489184692179695</v>
      </c>
    </row>
    <row r="100" spans="1:28">
      <c r="A100" s="41">
        <f t="shared" si="0"/>
        <v>2004</v>
      </c>
      <c r="C100" s="96">
        <v>0.98828065394509768</v>
      </c>
      <c r="D100" s="96">
        <v>0.99957085319505645</v>
      </c>
      <c r="E100" s="96">
        <v>0.99957085319505645</v>
      </c>
      <c r="F100" s="96">
        <v>0.99957085319505645</v>
      </c>
      <c r="G100" s="96">
        <v>0.99957085319505645</v>
      </c>
      <c r="H100" s="96"/>
      <c r="I100" s="96">
        <v>0.99717901941010501</v>
      </c>
      <c r="J100" s="96">
        <v>0.99980760373125166</v>
      </c>
      <c r="K100" s="96">
        <v>0.99972606701702704</v>
      </c>
      <c r="L100" s="96">
        <v>0.99892201534395575</v>
      </c>
      <c r="M100" s="96">
        <v>0.99808825069504681</v>
      </c>
      <c r="N100" s="96">
        <v>0.99819258773450326</v>
      </c>
      <c r="O100" s="96">
        <v>0.9979933103683295</v>
      </c>
      <c r="P100" s="96">
        <v>0.99752996924559867</v>
      </c>
      <c r="Q100" s="96">
        <v>0.9959196242553725</v>
      </c>
      <c r="R100" s="96">
        <v>0.9926475088139427</v>
      </c>
      <c r="S100" s="96">
        <v>0.98778490707211886</v>
      </c>
      <c r="T100" s="96">
        <v>0.98179748158471036</v>
      </c>
      <c r="U100" s="96">
        <v>0.97589084216208477</v>
      </c>
      <c r="V100" s="96">
        <v>0.96516848746975403</v>
      </c>
      <c r="W100" s="96">
        <v>0.94775764537325236</v>
      </c>
      <c r="X100" s="96">
        <v>0.91176871145353022</v>
      </c>
      <c r="Y100" s="96">
        <v>0.88706674380686901</v>
      </c>
      <c r="Z100" s="98">
        <v>0.8460508356725297</v>
      </c>
      <c r="AA100" s="98">
        <v>0.81701799980748868</v>
      </c>
      <c r="AB100" s="98">
        <v>0.819006309148265</v>
      </c>
    </row>
    <row r="101" spans="1:28">
      <c r="A101" s="41">
        <f t="shared" si="0"/>
        <v>2005</v>
      </c>
      <c r="C101" s="96">
        <v>0.98840236092555311</v>
      </c>
      <c r="D101" s="96">
        <v>0.99957955971318213</v>
      </c>
      <c r="E101" s="96">
        <v>0.99957955971318213</v>
      </c>
      <c r="F101" s="96">
        <v>0.99957955971318213</v>
      </c>
      <c r="G101" s="96">
        <v>0.99957955971318213</v>
      </c>
      <c r="H101" s="96"/>
      <c r="I101" s="96">
        <v>0.99712177629603238</v>
      </c>
      <c r="J101" s="96">
        <v>0.99981338937496711</v>
      </c>
      <c r="K101" s="96">
        <v>0.99972056798279008</v>
      </c>
      <c r="L101" s="96">
        <v>0.99885371914302323</v>
      </c>
      <c r="M101" s="96">
        <v>0.99802463514341488</v>
      </c>
      <c r="N101" s="96">
        <v>0.99810598371890269</v>
      </c>
      <c r="O101" s="96">
        <v>0.99795543622885852</v>
      </c>
      <c r="P101" s="96">
        <v>0.99755596496686816</v>
      </c>
      <c r="Q101" s="96">
        <v>0.99601354915232809</v>
      </c>
      <c r="R101" s="96">
        <v>0.99281323158623991</v>
      </c>
      <c r="S101" s="96">
        <v>0.98820747584567714</v>
      </c>
      <c r="T101" s="96">
        <v>0.98103398733515201</v>
      </c>
      <c r="U101" s="96">
        <v>0.9757749282634236</v>
      </c>
      <c r="V101" s="96">
        <v>0.96591044750665123</v>
      </c>
      <c r="W101" s="96">
        <v>0.94814314246669973</v>
      </c>
      <c r="X101" s="96">
        <v>0.91515054617956448</v>
      </c>
      <c r="Y101" s="96">
        <v>0.89025037387235273</v>
      </c>
      <c r="Z101" s="98">
        <v>0.85405775150241858</v>
      </c>
      <c r="AA101" s="98">
        <v>0.82667234767788667</v>
      </c>
      <c r="AB101" s="98">
        <v>0.83849799489609911</v>
      </c>
    </row>
    <row r="102" spans="1:28">
      <c r="A102" s="41">
        <f t="shared" si="0"/>
        <v>2006</v>
      </c>
      <c r="C102" s="96">
        <v>0.98853616955483314</v>
      </c>
      <c r="D102" s="96">
        <v>0.99958974381120447</v>
      </c>
      <c r="E102" s="96">
        <v>0.99958974381120447</v>
      </c>
      <c r="F102" s="96">
        <v>0.99958974381120447</v>
      </c>
      <c r="G102" s="96">
        <v>0.99958974381120447</v>
      </c>
      <c r="H102" s="96"/>
      <c r="I102" s="96">
        <v>0.99711375288850379</v>
      </c>
      <c r="J102" s="96">
        <v>0.99981345561600343</v>
      </c>
      <c r="K102" s="96">
        <v>0.99977297910867269</v>
      </c>
      <c r="L102" s="96">
        <v>0.9987931694267248</v>
      </c>
      <c r="M102" s="96">
        <v>0.9980907838057933</v>
      </c>
      <c r="N102" s="96">
        <v>0.99802303526065117</v>
      </c>
      <c r="O102" s="96">
        <v>0.99803984864408302</v>
      </c>
      <c r="P102" s="96">
        <v>0.99755052290290336</v>
      </c>
      <c r="Q102" s="96">
        <v>0.99617191813650052</v>
      </c>
      <c r="R102" s="96">
        <v>0.9932184882937154</v>
      </c>
      <c r="S102" s="96">
        <v>0.98881947963244188</v>
      </c>
      <c r="T102" s="96">
        <v>0.98095802958814993</v>
      </c>
      <c r="U102" s="96">
        <v>0.97641519555401612</v>
      </c>
      <c r="V102" s="96">
        <v>0.96688208609795112</v>
      </c>
      <c r="W102" s="96">
        <v>0.94940679444311404</v>
      </c>
      <c r="X102" s="96">
        <v>0.92027831107117086</v>
      </c>
      <c r="Y102" s="96">
        <v>0.89562895138434706</v>
      </c>
      <c r="Z102" s="98">
        <v>0.85656384758583315</v>
      </c>
      <c r="AA102" s="98">
        <v>0.84696425784298424</v>
      </c>
      <c r="AB102" s="98">
        <v>0.84044862518089725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AD67"/>
  <sheetViews>
    <sheetView workbookViewId="0"/>
  </sheetViews>
  <sheetFormatPr defaultColWidth="10.7109375" defaultRowHeight="12.75"/>
  <cols>
    <col min="1" max="1" width="21.42578125" style="19" customWidth="1"/>
    <col min="2" max="16384" width="10.7109375" style="19"/>
  </cols>
  <sheetData>
    <row r="1" spans="1:30" s="17" customFormat="1" ht="47.25">
      <c r="A1" s="17" t="s">
        <v>52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7" t="s">
        <v>21</v>
      </c>
      <c r="X1" s="17" t="s">
        <v>22</v>
      </c>
      <c r="Y1" s="17" t="s">
        <v>23</v>
      </c>
      <c r="Z1" s="17" t="s">
        <v>24</v>
      </c>
      <c r="AA1" s="17" t="s">
        <v>25</v>
      </c>
      <c r="AB1" s="17" t="s">
        <v>26</v>
      </c>
      <c r="AC1" s="17" t="s">
        <v>27</v>
      </c>
    </row>
    <row r="2" spans="1:30">
      <c r="A2" s="18"/>
    </row>
    <row r="3" spans="1:30" s="22" customForma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22" customFormat="1" hidden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22" customFormat="1" hidden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22" customFormat="1" hidden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0" s="22" customFormat="1" hidden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22" customFormat="1" hidden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0" s="22" customFormat="1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0" s="22" customFormat="1" hidden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0" s="22" customFormat="1" hidden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0" s="22" customFormat="1">
      <c r="A12" s="20">
        <v>1950</v>
      </c>
      <c r="B12" s="21">
        <f>SUM(H12:AC12)</f>
        <v>15.387858095161132</v>
      </c>
      <c r="C12" s="21">
        <f>'Raw Data (NEAM)'!C12/'1 minus TOT (NEAM)'!C46</f>
        <v>0</v>
      </c>
      <c r="D12" s="21">
        <f>'Raw Data (NEAM)'!D12/'1 minus TOT (NEAM)'!D46</f>
        <v>0</v>
      </c>
      <c r="E12" s="21">
        <f>'Raw Data (NEAM)'!E12/'1 minus TOT (NEAM)'!E46</f>
        <v>0</v>
      </c>
      <c r="F12" s="21">
        <f>'Raw Data (NEAM)'!F12/'1 minus TOT (NEAM)'!F46</f>
        <v>0</v>
      </c>
      <c r="G12" s="21">
        <f>'Raw Data (NEAM)'!G12/'1 minus TOT (NEAM)'!G46</f>
        <v>0</v>
      </c>
      <c r="H12" s="21">
        <f>SUM(C12:G12)</f>
        <v>0</v>
      </c>
      <c r="I12" s="21">
        <f>'Raw Data (NEAM)'!I12/'1 minus TOT (NEAM)'!I46</f>
        <v>0</v>
      </c>
      <c r="J12" s="21">
        <f>'Raw Data (NEAM)'!J12/'1 minus TOT (NEAM)'!J46</f>
        <v>0</v>
      </c>
      <c r="K12" s="21">
        <f>'Raw Data (NEAM)'!K12/'1 minus TOT (NEAM)'!K46</f>
        <v>0</v>
      </c>
      <c r="L12" s="21">
        <f>'Raw Data (NEAM)'!L12/'1 minus TOT (NEAM)'!L46</f>
        <v>0</v>
      </c>
      <c r="M12" s="21">
        <f>'Raw Data (NEAM)'!M12/'1 minus TOT (NEAM)'!M46</f>
        <v>0</v>
      </c>
      <c r="N12" s="21">
        <f>'Raw Data (NEAM)'!N12/'1 minus TOT (NEAM)'!N46</f>
        <v>0</v>
      </c>
      <c r="O12" s="21">
        <f>'Raw Data (NEAM)'!O12/'1 minus TOT (NEAM)'!O46</f>
        <v>4.0236903144446368</v>
      </c>
      <c r="P12" s="21">
        <f>'Raw Data (NEAM)'!P12/'1 minus TOT (NEAM)'!P46</f>
        <v>0</v>
      </c>
      <c r="Q12" s="21">
        <f>'Raw Data (NEAM)'!Q12/'1 minus TOT (NEAM)'!Q46</f>
        <v>1.0129966394546406</v>
      </c>
      <c r="R12" s="21">
        <f>'Raw Data (NEAM)'!R12/'1 minus TOT (NEAM)'!R46</f>
        <v>2.0414818275650819</v>
      </c>
      <c r="S12" s="21">
        <f>'Raw Data (NEAM)'!S12/'1 minus TOT (NEAM)'!S46</f>
        <v>3.0843856199668496</v>
      </c>
      <c r="T12" s="21">
        <f>'Raw Data (NEAM)'!T12/'1 minus TOT (NEAM)'!T46</f>
        <v>3.1151007725173709</v>
      </c>
      <c r="U12" s="21">
        <f>'Raw Data (NEAM)'!U12/'1 minus TOT (NEAM)'!U46</f>
        <v>2.1102029212125522</v>
      </c>
      <c r="V12" s="21">
        <f>'Raw Data (NEAM)'!V12/'1 minus TOT (NEAM)'!V46</f>
        <v>0</v>
      </c>
      <c r="W12" s="21">
        <f>'Raw Data (NEAM)'!W12/'1 minus TOT (NEAM)'!W46</f>
        <v>0</v>
      </c>
      <c r="X12" s="21">
        <f>'Raw Data (NEAM)'!X12/'1 minus TOT (NEAM)'!X46</f>
        <v>0</v>
      </c>
      <c r="Y12" s="21">
        <f>'Raw Data (NEAM)'!Y12/'1 minus TOT (NEAM)'!Y46</f>
        <v>0</v>
      </c>
      <c r="Z12" s="21">
        <f>'Raw Data (NEAM)'!Z12/'1 minus TOT (NEAM)'!Z46</f>
        <v>0</v>
      </c>
      <c r="AA12" s="21">
        <f>'Raw Data (NEAM)'!AA12/'1 minus TOT (NEAM)'!AA46</f>
        <v>0</v>
      </c>
      <c r="AB12" s="21">
        <f>'Raw Data (NEAM)'!AB12/'1 minus TOT (NEAM)'!AB46</f>
        <v>0</v>
      </c>
      <c r="AC12" s="21"/>
    </row>
    <row r="13" spans="1:30" s="22" customFormat="1">
      <c r="A13" s="20">
        <v>1951</v>
      </c>
      <c r="B13" s="21">
        <f t="shared" ref="B13:B39" si="0">SUM(H13:AC13)</f>
        <v>13.618975866875152</v>
      </c>
      <c r="C13" s="21">
        <f>'Raw Data (NEAM)'!C13/'1 minus TOT (NEAM)'!C47</f>
        <v>0</v>
      </c>
      <c r="D13" s="21">
        <f>'Raw Data (NEAM)'!D13/'1 minus TOT (NEAM)'!D47</f>
        <v>0</v>
      </c>
      <c r="E13" s="21">
        <f>'Raw Data (NEAM)'!E13/'1 minus TOT (NEAM)'!E47</f>
        <v>0</v>
      </c>
      <c r="F13" s="21">
        <f>'Raw Data (NEAM)'!F13/'1 minus TOT (NEAM)'!F47</f>
        <v>0</v>
      </c>
      <c r="G13" s="21">
        <f>'Raw Data (NEAM)'!G13/'1 minus TOT (NEAM)'!G47</f>
        <v>0</v>
      </c>
      <c r="H13" s="21">
        <f t="shared" ref="H13:H39" si="1">SUM(C13:G13)</f>
        <v>0</v>
      </c>
      <c r="I13" s="21">
        <f>'Raw Data (NEAM)'!I13/'1 minus TOT (NEAM)'!I47</f>
        <v>0</v>
      </c>
      <c r="J13" s="21">
        <f>'Raw Data (NEAM)'!J13/'1 minus TOT (NEAM)'!J47</f>
        <v>0</v>
      </c>
      <c r="K13" s="21">
        <f>'Raw Data (NEAM)'!K13/'1 minus TOT (NEAM)'!K47</f>
        <v>0</v>
      </c>
      <c r="L13" s="21">
        <f>'Raw Data (NEAM)'!L13/'1 minus TOT (NEAM)'!L47</f>
        <v>0</v>
      </c>
      <c r="M13" s="21">
        <f>'Raw Data (NEAM)'!M13/'1 minus TOT (NEAM)'!M47</f>
        <v>0</v>
      </c>
      <c r="N13" s="21">
        <f>'Raw Data (NEAM)'!N13/'1 minus TOT (NEAM)'!N47</f>
        <v>0</v>
      </c>
      <c r="O13" s="21">
        <f>'Raw Data (NEAM)'!O13/'1 minus TOT (NEAM)'!O47</f>
        <v>1.0058592698494355</v>
      </c>
      <c r="P13" s="21">
        <f>'Raw Data (NEAM)'!P13/'1 minus TOT (NEAM)'!P47</f>
        <v>2.0175333867749146</v>
      </c>
      <c r="Q13" s="21">
        <f>'Raw Data (NEAM)'!Q13/'1 minus TOT (NEAM)'!Q47</f>
        <v>1.0124265444462488</v>
      </c>
      <c r="R13" s="21">
        <f>'Raw Data (NEAM)'!R13/'1 minus TOT (NEAM)'!R47</f>
        <v>1.0212402868817969</v>
      </c>
      <c r="S13" s="21">
        <f>'Raw Data (NEAM)'!S13/'1 minus TOT (NEAM)'!S47</f>
        <v>0</v>
      </c>
      <c r="T13" s="21">
        <f>'Raw Data (NEAM)'!T13/'1 minus TOT (NEAM)'!T47</f>
        <v>1.0376765241147246</v>
      </c>
      <c r="U13" s="21">
        <f>'Raw Data (NEAM)'!U13/'1 minus TOT (NEAM)'!U47</f>
        <v>2.1104232816319071</v>
      </c>
      <c r="V13" s="21">
        <f>'Raw Data (NEAM)'!V13/'1 minus TOT (NEAM)'!V47</f>
        <v>3.2122876842872357</v>
      </c>
      <c r="W13" s="21">
        <f>'Raw Data (NEAM)'!W13/'1 minus TOT (NEAM)'!W47</f>
        <v>2.2015288888888889</v>
      </c>
      <c r="X13" s="21">
        <f>'Raw Data (NEAM)'!X13/'1 minus TOT (NEAM)'!X47</f>
        <v>0</v>
      </c>
      <c r="Y13" s="21">
        <f>'Raw Data (NEAM)'!Y13/'1 minus TOT (NEAM)'!Y47</f>
        <v>0</v>
      </c>
      <c r="Z13" s="21">
        <f>'Raw Data (NEAM)'!Z13/'1 minus TOT (NEAM)'!Z47</f>
        <v>0</v>
      </c>
      <c r="AA13" s="21">
        <f>'Raw Data (NEAM)'!AA13/'1 minus TOT (NEAM)'!AA47</f>
        <v>0</v>
      </c>
      <c r="AB13" s="21">
        <f>'Raw Data (NEAM)'!AB13/'1 minus TOT (NEAM)'!AB47</f>
        <v>0</v>
      </c>
      <c r="AC13" s="21"/>
    </row>
    <row r="14" spans="1:30" s="23" customFormat="1">
      <c r="A14" s="20">
        <v>1952</v>
      </c>
      <c r="B14" s="21">
        <f t="shared" si="0"/>
        <v>22.923599838923565</v>
      </c>
      <c r="C14" s="21">
        <f>'Raw Data (NEAM)'!C14/'1 minus TOT (NEAM)'!C48</f>
        <v>0</v>
      </c>
      <c r="D14" s="21">
        <f>'Raw Data (NEAM)'!D14/'1 minus TOT (NEAM)'!D48</f>
        <v>0</v>
      </c>
      <c r="E14" s="21">
        <f>'Raw Data (NEAM)'!E14/'1 minus TOT (NEAM)'!E48</f>
        <v>0</v>
      </c>
      <c r="F14" s="21">
        <f>'Raw Data (NEAM)'!F14/'1 minus TOT (NEAM)'!F48</f>
        <v>0</v>
      </c>
      <c r="G14" s="21">
        <f>'Raw Data (NEAM)'!G14/'1 minus TOT (NEAM)'!G48</f>
        <v>0</v>
      </c>
      <c r="H14" s="21">
        <f t="shared" si="1"/>
        <v>0</v>
      </c>
      <c r="I14" s="21">
        <f>'Raw Data (NEAM)'!I14/'1 minus TOT (NEAM)'!I48</f>
        <v>1.0008359925474937</v>
      </c>
      <c r="J14" s="21">
        <f>'Raw Data (NEAM)'!J14/'1 minus TOT (NEAM)'!J48</f>
        <v>0</v>
      </c>
      <c r="K14" s="21">
        <f>'Raw Data (NEAM)'!K14/'1 minus TOT (NEAM)'!K48</f>
        <v>0</v>
      </c>
      <c r="L14" s="21">
        <f>'Raw Data (NEAM)'!L14/'1 minus TOT (NEAM)'!L48</f>
        <v>0</v>
      </c>
      <c r="M14" s="21">
        <f>'Raw Data (NEAM)'!M14/'1 minus TOT (NEAM)'!M48</f>
        <v>1.0034752617964735</v>
      </c>
      <c r="N14" s="21">
        <f>'Raw Data (NEAM)'!N14/'1 minus TOT (NEAM)'!N48</f>
        <v>0</v>
      </c>
      <c r="O14" s="21">
        <f>'Raw Data (NEAM)'!O14/'1 minus TOT (NEAM)'!O48</f>
        <v>1.0058803548176598</v>
      </c>
      <c r="P14" s="21">
        <f>'Raw Data (NEAM)'!P14/'1 minus TOT (NEAM)'!P48</f>
        <v>0</v>
      </c>
      <c r="Q14" s="21">
        <f>'Raw Data (NEAM)'!Q14/'1 minus TOT (NEAM)'!Q48</f>
        <v>0</v>
      </c>
      <c r="R14" s="21">
        <f>'Raw Data (NEAM)'!R14/'1 minus TOT (NEAM)'!R48</f>
        <v>4.0820186230520576</v>
      </c>
      <c r="S14" s="21">
        <f>'Raw Data (NEAM)'!S14/'1 minus TOT (NEAM)'!S48</f>
        <v>5.1382617258541003</v>
      </c>
      <c r="T14" s="21">
        <f>'Raw Data (NEAM)'!T14/'1 minus TOT (NEAM)'!T48</f>
        <v>2.074669138061207</v>
      </c>
      <c r="U14" s="21">
        <f>'Raw Data (NEAM)'!U14/'1 minus TOT (NEAM)'!U48</f>
        <v>3.1612869139647408</v>
      </c>
      <c r="V14" s="21">
        <f>'Raw Data (NEAM)'!V14/'1 minus TOT (NEAM)'!V48</f>
        <v>3.2086149249484244</v>
      </c>
      <c r="W14" s="21">
        <f>'Raw Data (NEAM)'!W14/'1 minus TOT (NEAM)'!W48</f>
        <v>1.1006438436775243</v>
      </c>
      <c r="X14" s="21">
        <f>'Raw Data (NEAM)'!X14/'1 minus TOT (NEAM)'!X48</f>
        <v>1.1479130602038854</v>
      </c>
      <c r="Y14" s="21">
        <f>'Raw Data (NEAM)'!Y14/'1 minus TOT (NEAM)'!Y48</f>
        <v>0</v>
      </c>
      <c r="Z14" s="21">
        <f>'Raw Data (NEAM)'!Z14/'1 minus TOT (NEAM)'!Z48</f>
        <v>0</v>
      </c>
      <c r="AA14" s="21">
        <f>'Raw Data (NEAM)'!AA14/'1 minus TOT (NEAM)'!AA48</f>
        <v>0</v>
      </c>
      <c r="AB14" s="21">
        <f>'Raw Data (NEAM)'!AB14/'1 minus TOT (NEAM)'!AB48</f>
        <v>0</v>
      </c>
      <c r="AC14" s="21"/>
      <c r="AD14" s="22"/>
    </row>
    <row r="15" spans="1:30" s="23" customFormat="1">
      <c r="A15" s="20">
        <v>1953</v>
      </c>
      <c r="B15" s="21">
        <f t="shared" si="0"/>
        <v>16.660903832363452</v>
      </c>
      <c r="C15" s="21">
        <f>'Raw Data (NEAM)'!C15/'1 minus TOT (NEAM)'!C49</f>
        <v>0</v>
      </c>
      <c r="D15" s="21">
        <f>'Raw Data (NEAM)'!D15/'1 minus TOT (NEAM)'!D49</f>
        <v>0</v>
      </c>
      <c r="E15" s="21">
        <f>'Raw Data (NEAM)'!E15/'1 minus TOT (NEAM)'!E49</f>
        <v>0</v>
      </c>
      <c r="F15" s="21">
        <f>'Raw Data (NEAM)'!F15/'1 minus TOT (NEAM)'!F49</f>
        <v>0</v>
      </c>
      <c r="G15" s="21">
        <f>'Raw Data (NEAM)'!G15/'1 minus TOT (NEAM)'!G49</f>
        <v>0</v>
      </c>
      <c r="H15" s="21">
        <f t="shared" si="1"/>
        <v>0</v>
      </c>
      <c r="I15" s="21">
        <f>'Raw Data (NEAM)'!I15/'1 minus TOT (NEAM)'!I49</f>
        <v>0</v>
      </c>
      <c r="J15" s="21">
        <f>'Raw Data (NEAM)'!J15/'1 minus TOT (NEAM)'!J49</f>
        <v>0</v>
      </c>
      <c r="K15" s="21">
        <f>'Raw Data (NEAM)'!K15/'1 minus TOT (NEAM)'!K49</f>
        <v>0</v>
      </c>
      <c r="L15" s="21">
        <f>'Raw Data (NEAM)'!L15/'1 minus TOT (NEAM)'!L49</f>
        <v>0</v>
      </c>
      <c r="M15" s="21">
        <f>'Raw Data (NEAM)'!M15/'1 minus TOT (NEAM)'!M49</f>
        <v>1.0032395609740623</v>
      </c>
      <c r="N15" s="21">
        <f>'Raw Data (NEAM)'!N15/'1 minus TOT (NEAM)'!N49</f>
        <v>0</v>
      </c>
      <c r="O15" s="21">
        <f>'Raw Data (NEAM)'!O15/'1 minus TOT (NEAM)'!O49</f>
        <v>0</v>
      </c>
      <c r="P15" s="21">
        <f>'Raw Data (NEAM)'!P15/'1 minus TOT (NEAM)'!P49</f>
        <v>0</v>
      </c>
      <c r="Q15" s="21">
        <f>'Raw Data (NEAM)'!Q15/'1 minus TOT (NEAM)'!Q49</f>
        <v>3.0361878043451118</v>
      </c>
      <c r="R15" s="21">
        <f>'Raw Data (NEAM)'!R15/'1 minus TOT (NEAM)'!R49</f>
        <v>1.020490413020769</v>
      </c>
      <c r="S15" s="21">
        <f>'Raw Data (NEAM)'!S15/'1 minus TOT (NEAM)'!S49</f>
        <v>4.1078181558738818</v>
      </c>
      <c r="T15" s="21">
        <f>'Raw Data (NEAM)'!T15/'1 minus TOT (NEAM)'!T49</f>
        <v>2.0748890860692102</v>
      </c>
      <c r="U15" s="21">
        <f>'Raw Data (NEAM)'!U15/'1 minus TOT (NEAM)'!U49</f>
        <v>2.1080964476586472</v>
      </c>
      <c r="V15" s="21">
        <f>'Raw Data (NEAM)'!V15/'1 minus TOT (NEAM)'!V49</f>
        <v>1.0698132427843803</v>
      </c>
      <c r="W15" s="21">
        <f>'Raw Data (NEAM)'!W15/'1 minus TOT (NEAM)'!W49</f>
        <v>1.0964779493389847</v>
      </c>
      <c r="X15" s="21">
        <f>'Raw Data (NEAM)'!X15/'1 minus TOT (NEAM)'!X49</f>
        <v>1.1438911722984033</v>
      </c>
      <c r="Y15" s="21">
        <f>'Raw Data (NEAM)'!Y15/'1 minus TOT (NEAM)'!Y49</f>
        <v>0</v>
      </c>
      <c r="Z15" s="21">
        <f>'Raw Data (NEAM)'!Z15/'1 minus TOT (NEAM)'!Z49</f>
        <v>0</v>
      </c>
      <c r="AA15" s="21">
        <f>'Raw Data (NEAM)'!AA15/'1 minus TOT (NEAM)'!AA49</f>
        <v>0</v>
      </c>
      <c r="AB15" s="21">
        <f>'Raw Data (NEAM)'!AB15/'1 minus TOT (NEAM)'!AB49</f>
        <v>0</v>
      </c>
      <c r="AC15" s="21"/>
    </row>
    <row r="16" spans="1:30" s="22" customFormat="1">
      <c r="A16" s="20">
        <v>1954</v>
      </c>
      <c r="B16" s="21">
        <f t="shared" si="0"/>
        <v>18.820830962630314</v>
      </c>
      <c r="C16" s="21">
        <f>'Raw Data (NEAM)'!C16/'1 minus TOT (NEAM)'!C50</f>
        <v>0</v>
      </c>
      <c r="D16" s="21">
        <f>'Raw Data (NEAM)'!D16/'1 minus TOT (NEAM)'!D50</f>
        <v>0</v>
      </c>
      <c r="E16" s="21">
        <f>'Raw Data (NEAM)'!E16/'1 minus TOT (NEAM)'!E50</f>
        <v>0</v>
      </c>
      <c r="F16" s="21">
        <f>'Raw Data (NEAM)'!F16/'1 minus TOT (NEAM)'!F50</f>
        <v>0</v>
      </c>
      <c r="G16" s="21">
        <f>'Raw Data (NEAM)'!G16/'1 minus TOT (NEAM)'!G50</f>
        <v>0</v>
      </c>
      <c r="H16" s="21">
        <f t="shared" si="1"/>
        <v>0</v>
      </c>
      <c r="I16" s="21">
        <f>'Raw Data (NEAM)'!I16/'1 minus TOT (NEAM)'!I50</f>
        <v>0</v>
      </c>
      <c r="J16" s="21">
        <f>'Raw Data (NEAM)'!J16/'1 minus TOT (NEAM)'!J50</f>
        <v>0</v>
      </c>
      <c r="K16" s="21">
        <f>'Raw Data (NEAM)'!K16/'1 minus TOT (NEAM)'!K50</f>
        <v>0</v>
      </c>
      <c r="L16" s="21">
        <f>'Raw Data (NEAM)'!L16/'1 minus TOT (NEAM)'!L50</f>
        <v>1.0023444474955532</v>
      </c>
      <c r="M16" s="21">
        <f>'Raw Data (NEAM)'!M16/'1 minus TOT (NEAM)'!M50</f>
        <v>0</v>
      </c>
      <c r="N16" s="21">
        <f>'Raw Data (NEAM)'!N16/'1 minus TOT (NEAM)'!N50</f>
        <v>0</v>
      </c>
      <c r="O16" s="21">
        <f>'Raw Data (NEAM)'!O16/'1 minus TOT (NEAM)'!O50</f>
        <v>1.0049086587677094</v>
      </c>
      <c r="P16" s="21">
        <f>'Raw Data (NEAM)'!P16/'1 minus TOT (NEAM)'!P50</f>
        <v>3.0241777534224337</v>
      </c>
      <c r="Q16" s="21">
        <f>'Raw Data (NEAM)'!Q16/'1 minus TOT (NEAM)'!Q50</f>
        <v>1.0112122461898505</v>
      </c>
      <c r="R16" s="21">
        <f>'Raw Data (NEAM)'!R16/'1 minus TOT (NEAM)'!R50</f>
        <v>0</v>
      </c>
      <c r="S16" s="21">
        <f>'Raw Data (NEAM)'!S16/'1 minus TOT (NEAM)'!S50</f>
        <v>3.0749111471037676</v>
      </c>
      <c r="T16" s="21">
        <f>'Raw Data (NEAM)'!T16/'1 minus TOT (NEAM)'!T50</f>
        <v>3.1035098089512956</v>
      </c>
      <c r="U16" s="21">
        <f>'Raw Data (NEAM)'!U16/'1 minus TOT (NEAM)'!U50</f>
        <v>1.0498584042181462</v>
      </c>
      <c r="V16" s="21">
        <f>'Raw Data (NEAM)'!V16/'1 minus TOT (NEAM)'!V50</f>
        <v>2.1305245431802908</v>
      </c>
      <c r="W16" s="21">
        <f>'Raw Data (NEAM)'!W16/'1 minus TOT (NEAM)'!W50</f>
        <v>1.0945890735565686</v>
      </c>
      <c r="X16" s="21">
        <f>'Raw Data (NEAM)'!X16/'1 minus TOT (NEAM)'!X50</f>
        <v>1.1276464542651594</v>
      </c>
      <c r="Y16" s="21">
        <f>'Raw Data (NEAM)'!Y16/'1 minus TOT (NEAM)'!Y50</f>
        <v>1.1971484254795364</v>
      </c>
      <c r="Z16" s="21">
        <f>'Raw Data (NEAM)'!Z16/'1 minus TOT (NEAM)'!Z50</f>
        <v>0</v>
      </c>
      <c r="AA16" s="21">
        <f>'Raw Data (NEAM)'!AA16/'1 minus TOT (NEAM)'!AA50</f>
        <v>0</v>
      </c>
      <c r="AB16" s="21">
        <f>'Raw Data (NEAM)'!AB16/'1 minus TOT (NEAM)'!AB50</f>
        <v>0</v>
      </c>
      <c r="AC16" s="21"/>
    </row>
    <row r="17" spans="1:30" s="23" customFormat="1">
      <c r="A17" s="20">
        <v>1955</v>
      </c>
      <c r="B17" s="21">
        <f t="shared" si="0"/>
        <v>20.788899103637426</v>
      </c>
      <c r="C17" s="21">
        <f>'Raw Data (NEAM)'!C17/'1 minus TOT (NEAM)'!C51</f>
        <v>0</v>
      </c>
      <c r="D17" s="21">
        <f>'Raw Data (NEAM)'!D17/'1 minus TOT (NEAM)'!D51</f>
        <v>0</v>
      </c>
      <c r="E17" s="21">
        <f>'Raw Data (NEAM)'!E17/'1 minus TOT (NEAM)'!E51</f>
        <v>0</v>
      </c>
      <c r="F17" s="21">
        <f>'Raw Data (NEAM)'!F17/'1 minus TOT (NEAM)'!F51</f>
        <v>0</v>
      </c>
      <c r="G17" s="21">
        <f>'Raw Data (NEAM)'!G17/'1 minus TOT (NEAM)'!G51</f>
        <v>0</v>
      </c>
      <c r="H17" s="21">
        <f t="shared" si="1"/>
        <v>0</v>
      </c>
      <c r="I17" s="21">
        <f>'Raw Data (NEAM)'!I17/'1 minus TOT (NEAM)'!I51</f>
        <v>0</v>
      </c>
      <c r="J17" s="21">
        <f>'Raw Data (NEAM)'!J17/'1 minus TOT (NEAM)'!J51</f>
        <v>0</v>
      </c>
      <c r="K17" s="21">
        <f>'Raw Data (NEAM)'!K17/'1 minus TOT (NEAM)'!K51</f>
        <v>1.0013641454233291</v>
      </c>
      <c r="L17" s="21">
        <f>'Raw Data (NEAM)'!L17/'1 minus TOT (NEAM)'!L51</f>
        <v>0</v>
      </c>
      <c r="M17" s="21">
        <f>'Raw Data (NEAM)'!M17/'1 minus TOT (NEAM)'!M51</f>
        <v>0</v>
      </c>
      <c r="N17" s="21">
        <f>'Raw Data (NEAM)'!N17/'1 minus TOT (NEAM)'!N51</f>
        <v>0</v>
      </c>
      <c r="O17" s="21">
        <f>'Raw Data (NEAM)'!O17/'1 minus TOT (NEAM)'!O51</f>
        <v>3.0148789375467269</v>
      </c>
      <c r="P17" s="21">
        <f>'Raw Data (NEAM)'!P17/'1 minus TOT (NEAM)'!P51</f>
        <v>3.024347891159008</v>
      </c>
      <c r="Q17" s="21">
        <f>'Raw Data (NEAM)'!Q17/'1 minus TOT (NEAM)'!Q51</f>
        <v>1.0111629197578431</v>
      </c>
      <c r="R17" s="21">
        <f>'Raw Data (NEAM)'!R17/'1 minus TOT (NEAM)'!R51</f>
        <v>0</v>
      </c>
      <c r="S17" s="21">
        <f>'Raw Data (NEAM)'!S17/'1 minus TOT (NEAM)'!S51</f>
        <v>3.0735487668298904</v>
      </c>
      <c r="T17" s="21">
        <f>'Raw Data (NEAM)'!T17/'1 minus TOT (NEAM)'!T51</f>
        <v>3.1014957763988544</v>
      </c>
      <c r="U17" s="21">
        <f>'Raw Data (NEAM)'!U17/'1 minus TOT (NEAM)'!U51</f>
        <v>1.051890914263651</v>
      </c>
      <c r="V17" s="21">
        <f>'Raw Data (NEAM)'!V17/'1 minus TOT (NEAM)'!V51</f>
        <v>2.1325201215120102</v>
      </c>
      <c r="W17" s="21">
        <f>'Raw Data (NEAM)'!W17/'1 minus TOT (NEAM)'!W51</f>
        <v>2.1866570478639984</v>
      </c>
      <c r="X17" s="21">
        <f>'Raw Data (NEAM)'!X17/'1 minus TOT (NEAM)'!X51</f>
        <v>0</v>
      </c>
      <c r="Y17" s="21">
        <f>'Raw Data (NEAM)'!Y17/'1 minus TOT (NEAM)'!Y51</f>
        <v>1.1910325828821127</v>
      </c>
      <c r="Z17" s="21">
        <f>'Raw Data (NEAM)'!Z17/'1 minus TOT (NEAM)'!Z51</f>
        <v>0</v>
      </c>
      <c r="AA17" s="21">
        <f>'Raw Data (NEAM)'!AA17/'1 minus TOT (NEAM)'!AA51</f>
        <v>0</v>
      </c>
      <c r="AB17" s="21">
        <f>'Raw Data (NEAM)'!AB17/'1 minus TOT (NEAM)'!AB51</f>
        <v>0</v>
      </c>
      <c r="AC17" s="21"/>
    </row>
    <row r="18" spans="1:30" s="22" customFormat="1">
      <c r="A18" s="20">
        <v>1956</v>
      </c>
      <c r="B18" s="21">
        <f t="shared" si="0"/>
        <v>27.032655562864292</v>
      </c>
      <c r="C18" s="21">
        <f>'Raw Data (NEAM)'!C18/'1 minus TOT (NEAM)'!C52</f>
        <v>0</v>
      </c>
      <c r="D18" s="21">
        <f>'Raw Data (NEAM)'!D18/'1 minus TOT (NEAM)'!D52</f>
        <v>0</v>
      </c>
      <c r="E18" s="21">
        <f>'Raw Data (NEAM)'!E18/'1 minus TOT (NEAM)'!E52</f>
        <v>0</v>
      </c>
      <c r="F18" s="21">
        <f>'Raw Data (NEAM)'!F18/'1 minus TOT (NEAM)'!F52</f>
        <v>0</v>
      </c>
      <c r="G18" s="21">
        <f>'Raw Data (NEAM)'!G18/'1 minus TOT (NEAM)'!G52</f>
        <v>0</v>
      </c>
      <c r="H18" s="21">
        <f t="shared" si="1"/>
        <v>0</v>
      </c>
      <c r="I18" s="21">
        <f>'Raw Data (NEAM)'!I18/'1 minus TOT (NEAM)'!I52</f>
        <v>0</v>
      </c>
      <c r="J18" s="21">
        <f>'Raw Data (NEAM)'!J18/'1 minus TOT (NEAM)'!J52</f>
        <v>0</v>
      </c>
      <c r="K18" s="21">
        <f>'Raw Data (NEAM)'!K18/'1 minus TOT (NEAM)'!K52</f>
        <v>0</v>
      </c>
      <c r="L18" s="21">
        <f>'Raw Data (NEAM)'!L18/'1 minus TOT (NEAM)'!L52</f>
        <v>1.0024993320041931</v>
      </c>
      <c r="M18" s="21">
        <f>'Raw Data (NEAM)'!M18/'1 minus TOT (NEAM)'!M52</f>
        <v>0</v>
      </c>
      <c r="N18" s="21">
        <f>'Raw Data (NEAM)'!N18/'1 minus TOT (NEAM)'!N52</f>
        <v>0</v>
      </c>
      <c r="O18" s="21">
        <f>'Raw Data (NEAM)'!O18/'1 minus TOT (NEAM)'!O52</f>
        <v>1.0050456321043555</v>
      </c>
      <c r="P18" s="21">
        <f>'Raw Data (NEAM)'!P18/'1 minus TOT (NEAM)'!P52</f>
        <v>0</v>
      </c>
      <c r="Q18" s="21">
        <f>'Raw Data (NEAM)'!Q18/'1 minus TOT (NEAM)'!Q52</f>
        <v>5.0552822172324223</v>
      </c>
      <c r="R18" s="21">
        <f>'Raw Data (NEAM)'!R18/'1 minus TOT (NEAM)'!R52</f>
        <v>2.0340024164601505</v>
      </c>
      <c r="S18" s="21">
        <f>'Raw Data (NEAM)'!S18/'1 minus TOT (NEAM)'!S52</f>
        <v>4.0997034568755044</v>
      </c>
      <c r="T18" s="21">
        <f>'Raw Data (NEAM)'!T18/'1 minus TOT (NEAM)'!T52</f>
        <v>7.2421826097842565</v>
      </c>
      <c r="U18" s="21">
        <f>'Raw Data (NEAM)'!U18/'1 minus TOT (NEAM)'!U52</f>
        <v>0</v>
      </c>
      <c r="V18" s="21">
        <f>'Raw Data (NEAM)'!V18/'1 minus TOT (NEAM)'!V52</f>
        <v>3.1982556418372692</v>
      </c>
      <c r="W18" s="21">
        <f>'Raw Data (NEAM)'!W18/'1 minus TOT (NEAM)'!W52</f>
        <v>2.1891388020206879</v>
      </c>
      <c r="X18" s="21">
        <f>'Raw Data (NEAM)'!X18/'1 minus TOT (NEAM)'!X52</f>
        <v>0</v>
      </c>
      <c r="Y18" s="21">
        <f>'Raw Data (NEAM)'!Y18/'1 minus TOT (NEAM)'!Y52</f>
        <v>1.2065454545454546</v>
      </c>
      <c r="Z18" s="21">
        <f>'Raw Data (NEAM)'!Z18/'1 minus TOT (NEAM)'!Z52</f>
        <v>0</v>
      </c>
      <c r="AA18" s="21">
        <f>'Raw Data (NEAM)'!AA18/'1 minus TOT (NEAM)'!AA52</f>
        <v>0</v>
      </c>
      <c r="AB18" s="21">
        <f>'Raw Data (NEAM)'!AB18/'1 minus TOT (NEAM)'!AB52</f>
        <v>0</v>
      </c>
      <c r="AC18" s="21"/>
    </row>
    <row r="19" spans="1:30" s="22" customFormat="1">
      <c r="A19" s="20">
        <v>1957</v>
      </c>
      <c r="B19" s="21">
        <f t="shared" si="0"/>
        <v>26.039796343853421</v>
      </c>
      <c r="C19" s="21">
        <f>'Raw Data (NEAM)'!C19/'1 minus TOT (NEAM)'!C53</f>
        <v>0</v>
      </c>
      <c r="D19" s="21">
        <f>'Raw Data (NEAM)'!D19/'1 minus TOT (NEAM)'!D53</f>
        <v>0</v>
      </c>
      <c r="E19" s="21">
        <f>'Raw Data (NEAM)'!E19/'1 minus TOT (NEAM)'!E53</f>
        <v>0</v>
      </c>
      <c r="F19" s="21">
        <f>'Raw Data (NEAM)'!F19/'1 minus TOT (NEAM)'!F53</f>
        <v>0</v>
      </c>
      <c r="G19" s="21">
        <f>'Raw Data (NEAM)'!G19/'1 minus TOT (NEAM)'!G53</f>
        <v>0</v>
      </c>
      <c r="H19" s="21">
        <f t="shared" si="1"/>
        <v>0</v>
      </c>
      <c r="I19" s="21">
        <f>'Raw Data (NEAM)'!I19/'1 minus TOT (NEAM)'!I53</f>
        <v>0</v>
      </c>
      <c r="J19" s="21">
        <f>'Raw Data (NEAM)'!J19/'1 minus TOT (NEAM)'!J53</f>
        <v>0</v>
      </c>
      <c r="K19" s="21">
        <f>'Raw Data (NEAM)'!K19/'1 minus TOT (NEAM)'!K53</f>
        <v>0</v>
      </c>
      <c r="L19" s="21">
        <f>'Raw Data (NEAM)'!L19/'1 minus TOT (NEAM)'!L53</f>
        <v>0</v>
      </c>
      <c r="M19" s="21">
        <f>'Raw Data (NEAM)'!M19/'1 minus TOT (NEAM)'!M53</f>
        <v>0</v>
      </c>
      <c r="N19" s="21">
        <f>'Raw Data (NEAM)'!N19/'1 minus TOT (NEAM)'!N53</f>
        <v>2.0079639086523491</v>
      </c>
      <c r="O19" s="21">
        <f>'Raw Data (NEAM)'!O19/'1 minus TOT (NEAM)'!O53</f>
        <v>2.0105821806715198</v>
      </c>
      <c r="P19" s="21">
        <f>'Raw Data (NEAM)'!P19/'1 minus TOT (NEAM)'!P53</f>
        <v>0</v>
      </c>
      <c r="Q19" s="21">
        <f>'Raw Data (NEAM)'!Q19/'1 minus TOT (NEAM)'!Q53</f>
        <v>3.034829045536636</v>
      </c>
      <c r="R19" s="21">
        <f>'Raw Data (NEAM)'!R19/'1 minus TOT (NEAM)'!R53</f>
        <v>4.070736535055735</v>
      </c>
      <c r="S19" s="21">
        <f>'Raw Data (NEAM)'!S19/'1 minus TOT (NEAM)'!S53</f>
        <v>1.0255502325904327</v>
      </c>
      <c r="T19" s="21">
        <f>'Raw Data (NEAM)'!T19/'1 minus TOT (NEAM)'!T53</f>
        <v>5.1858007896405702</v>
      </c>
      <c r="U19" s="21">
        <f>'Raw Data (NEAM)'!U19/'1 minus TOT (NEAM)'!U53</f>
        <v>5.276068200591097</v>
      </c>
      <c r="V19" s="21">
        <f>'Raw Data (NEAM)'!V19/'1 minus TOT (NEAM)'!V53</f>
        <v>1.070721589597313</v>
      </c>
      <c r="W19" s="21">
        <f>'Raw Data (NEAM)'!W19/'1 minus TOT (NEAM)'!W53</f>
        <v>0</v>
      </c>
      <c r="X19" s="21">
        <f>'Raw Data (NEAM)'!X19/'1 minus TOT (NEAM)'!X53</f>
        <v>1.1374900840869429</v>
      </c>
      <c r="Y19" s="21">
        <f>'Raw Data (NEAM)'!Y19/'1 minus TOT (NEAM)'!Y53</f>
        <v>1.2200537774308264</v>
      </c>
      <c r="Z19" s="21">
        <f>'Raw Data (NEAM)'!Z19/'1 minus TOT (NEAM)'!Z53</f>
        <v>0</v>
      </c>
      <c r="AA19" s="21">
        <f>'Raw Data (NEAM)'!AA19/'1 minus TOT (NEAM)'!AA53</f>
        <v>0</v>
      </c>
      <c r="AB19" s="21">
        <f>'Raw Data (NEAM)'!AB19/'1 minus TOT (NEAM)'!AB53</f>
        <v>0</v>
      </c>
      <c r="AC19" s="21"/>
    </row>
    <row r="20" spans="1:30" s="22" customFormat="1">
      <c r="A20" s="20">
        <v>1958</v>
      </c>
      <c r="B20" s="21">
        <f t="shared" si="0"/>
        <v>21.929041960333507</v>
      </c>
      <c r="C20" s="21">
        <f>'Raw Data (NEAM)'!C20/'1 minus TOT (NEAM)'!C54</f>
        <v>0</v>
      </c>
      <c r="D20" s="21">
        <f>'Raw Data (NEAM)'!D20/'1 minus TOT (NEAM)'!D54</f>
        <v>0</v>
      </c>
      <c r="E20" s="21">
        <f>'Raw Data (NEAM)'!E20/'1 minus TOT (NEAM)'!E54</f>
        <v>0</v>
      </c>
      <c r="F20" s="21">
        <f>'Raw Data (NEAM)'!F20/'1 minus TOT (NEAM)'!F54</f>
        <v>0</v>
      </c>
      <c r="G20" s="21">
        <f>'Raw Data (NEAM)'!G20/'1 minus TOT (NEAM)'!G54</f>
        <v>0</v>
      </c>
      <c r="H20" s="21">
        <f t="shared" si="1"/>
        <v>0</v>
      </c>
      <c r="I20" s="21">
        <f>'Raw Data (NEAM)'!I20/'1 minus TOT (NEAM)'!I54</f>
        <v>0</v>
      </c>
      <c r="J20" s="21">
        <f>'Raw Data (NEAM)'!J20/'1 minus TOT (NEAM)'!J54</f>
        <v>0</v>
      </c>
      <c r="K20" s="21">
        <f>'Raw Data (NEAM)'!K20/'1 minus TOT (NEAM)'!K54</f>
        <v>0</v>
      </c>
      <c r="L20" s="21">
        <f>'Raw Data (NEAM)'!L20/'1 minus TOT (NEAM)'!L54</f>
        <v>0</v>
      </c>
      <c r="M20" s="21">
        <f>'Raw Data (NEAM)'!M20/'1 minus TOT (NEAM)'!M54</f>
        <v>0</v>
      </c>
      <c r="N20" s="21">
        <f>'Raw Data (NEAM)'!N20/'1 minus TOT (NEAM)'!N54</f>
        <v>0</v>
      </c>
      <c r="O20" s="21">
        <f>'Raw Data (NEAM)'!O20/'1 minus TOT (NEAM)'!O54</f>
        <v>0</v>
      </c>
      <c r="P20" s="21">
        <f>'Raw Data (NEAM)'!P20/'1 minus TOT (NEAM)'!P54</f>
        <v>1.007768290808998</v>
      </c>
      <c r="Q20" s="21">
        <f>'Raw Data (NEAM)'!Q20/'1 minus TOT (NEAM)'!Q54</f>
        <v>3.0343450566499501</v>
      </c>
      <c r="R20" s="21">
        <f>'Raw Data (NEAM)'!R20/'1 minus TOT (NEAM)'!R54</f>
        <v>1.0172903573582952</v>
      </c>
      <c r="S20" s="21">
        <f>'Raw Data (NEAM)'!S20/'1 minus TOT (NEAM)'!S54</f>
        <v>3.0745407246763312</v>
      </c>
      <c r="T20" s="21">
        <f>'Raw Data (NEAM)'!T20/'1 minus TOT (NEAM)'!T54</f>
        <v>4.1390900223382969</v>
      </c>
      <c r="U20" s="21">
        <f>'Raw Data (NEAM)'!U20/'1 minus TOT (NEAM)'!U54</f>
        <v>5.2743725935251469</v>
      </c>
      <c r="V20" s="21">
        <f>'Raw Data (NEAM)'!V20/'1 minus TOT (NEAM)'!V54</f>
        <v>2.1414782608695653</v>
      </c>
      <c r="W20" s="21">
        <f>'Raw Data (NEAM)'!W20/'1 minus TOT (NEAM)'!W54</f>
        <v>1.0979608047220586</v>
      </c>
      <c r="X20" s="21">
        <f>'Raw Data (NEAM)'!X20/'1 minus TOT (NEAM)'!X54</f>
        <v>1.1421958493848638</v>
      </c>
      <c r="Y20" s="21">
        <f>'Raw Data (NEAM)'!Y20/'1 minus TOT (NEAM)'!Y54</f>
        <v>0</v>
      </c>
      <c r="Z20" s="21">
        <f>'Raw Data (NEAM)'!Z20/'1 minus TOT (NEAM)'!Z54</f>
        <v>0</v>
      </c>
      <c r="AA20" s="21">
        <f>'Raw Data (NEAM)'!AA20/'1 minus TOT (NEAM)'!AA54</f>
        <v>0</v>
      </c>
      <c r="AB20" s="21">
        <f>'Raw Data (NEAM)'!AB20/'1 minus TOT (NEAM)'!AB54</f>
        <v>0</v>
      </c>
      <c r="AC20" s="21"/>
    </row>
    <row r="21" spans="1:30" s="22" customFormat="1">
      <c r="A21" s="20">
        <v>1959</v>
      </c>
      <c r="B21" s="21">
        <f t="shared" si="0"/>
        <v>24.122760541775637</v>
      </c>
      <c r="C21" s="21">
        <f>'Raw Data (NEAM)'!C21/'1 minus TOT (NEAM)'!C55</f>
        <v>0</v>
      </c>
      <c r="D21" s="21">
        <f>'Raw Data (NEAM)'!D21/'1 minus TOT (NEAM)'!D55</f>
        <v>0</v>
      </c>
      <c r="E21" s="21">
        <f>'Raw Data (NEAM)'!E21/'1 minus TOT (NEAM)'!E55</f>
        <v>0</v>
      </c>
      <c r="F21" s="21">
        <f>'Raw Data (NEAM)'!F21/'1 minus TOT (NEAM)'!F55</f>
        <v>0</v>
      </c>
      <c r="G21" s="21">
        <f>'Raw Data (NEAM)'!G21/'1 minus TOT (NEAM)'!G55</f>
        <v>0</v>
      </c>
      <c r="H21" s="21">
        <f t="shared" si="1"/>
        <v>0</v>
      </c>
      <c r="I21" s="21">
        <f>'Raw Data (NEAM)'!I21/'1 minus TOT (NEAM)'!I55</f>
        <v>0</v>
      </c>
      <c r="J21" s="21">
        <f>'Raw Data (NEAM)'!J21/'1 minus TOT (NEAM)'!J55</f>
        <v>0</v>
      </c>
      <c r="K21" s="21">
        <f>'Raw Data (NEAM)'!K21/'1 minus TOT (NEAM)'!K55</f>
        <v>0</v>
      </c>
      <c r="L21" s="21">
        <f>'Raw Data (NEAM)'!L21/'1 minus TOT (NEAM)'!L55</f>
        <v>0</v>
      </c>
      <c r="M21" s="21">
        <f>'Raw Data (NEAM)'!M21/'1 minus TOT (NEAM)'!M55</f>
        <v>0</v>
      </c>
      <c r="N21" s="21">
        <f>'Raw Data (NEAM)'!N21/'1 minus TOT (NEAM)'!N55</f>
        <v>0</v>
      </c>
      <c r="O21" s="21">
        <f>'Raw Data (NEAM)'!O21/'1 minus TOT (NEAM)'!O55</f>
        <v>0</v>
      </c>
      <c r="P21" s="21">
        <f>'Raw Data (NEAM)'!P21/'1 minus TOT (NEAM)'!P55</f>
        <v>5.0388388536181248</v>
      </c>
      <c r="Q21" s="21">
        <f>'Raw Data (NEAM)'!Q21/'1 minus TOT (NEAM)'!Q55</f>
        <v>2.0231736875006852</v>
      </c>
      <c r="R21" s="21">
        <f>'Raw Data (NEAM)'!R21/'1 minus TOT (NEAM)'!R55</f>
        <v>5.0840494703818653</v>
      </c>
      <c r="S21" s="21">
        <f>'Raw Data (NEAM)'!S21/'1 minus TOT (NEAM)'!S55</f>
        <v>0</v>
      </c>
      <c r="T21" s="21">
        <f>'Raw Data (NEAM)'!T21/'1 minus TOT (NEAM)'!T55</f>
        <v>6.2022610402611251</v>
      </c>
      <c r="U21" s="21">
        <f>'Raw Data (NEAM)'!U21/'1 minus TOT (NEAM)'!U55</f>
        <v>0</v>
      </c>
      <c r="V21" s="21">
        <f>'Raw Data (NEAM)'!V21/'1 minus TOT (NEAM)'!V55</f>
        <v>1.0699392569571973</v>
      </c>
      <c r="W21" s="21">
        <f>'Raw Data (NEAM)'!W21/'1 minus TOT (NEAM)'!W55</f>
        <v>1.0945128720889226</v>
      </c>
      <c r="X21" s="21">
        <f>'Raw Data (NEAM)'!X21/'1 minus TOT (NEAM)'!X55</f>
        <v>0</v>
      </c>
      <c r="Y21" s="21">
        <f>'Raw Data (NEAM)'!Y21/'1 minus TOT (NEAM)'!Y55</f>
        <v>3.609985360967717</v>
      </c>
      <c r="Z21" s="21">
        <f>'Raw Data (NEAM)'!Z21/'1 minus TOT (NEAM)'!Z55</f>
        <v>0</v>
      </c>
      <c r="AA21" s="21">
        <f>'Raw Data (NEAM)'!AA21/'1 minus TOT (NEAM)'!AA55</f>
        <v>0</v>
      </c>
      <c r="AB21" s="21">
        <f>'Raw Data (NEAM)'!AB21/'1 minus TOT (NEAM)'!AB55</f>
        <v>0</v>
      </c>
      <c r="AC21" s="21"/>
      <c r="AD21" s="22" t="s">
        <v>28</v>
      </c>
    </row>
    <row r="22" spans="1:30" s="22" customFormat="1">
      <c r="A22" s="20">
        <v>1960</v>
      </c>
      <c r="B22" s="21">
        <f t="shared" si="0"/>
        <v>31.124342435292487</v>
      </c>
      <c r="C22" s="21">
        <f>'Raw Data (NEAM)'!C22/'1 minus TOT (NEAM)'!C56</f>
        <v>0</v>
      </c>
      <c r="D22" s="21">
        <f>'Raw Data (NEAM)'!D22/'1 minus TOT (NEAM)'!D56</f>
        <v>0</v>
      </c>
      <c r="E22" s="21">
        <f>'Raw Data (NEAM)'!E22/'1 minus TOT (NEAM)'!E56</f>
        <v>0</v>
      </c>
      <c r="F22" s="21">
        <f>'Raw Data (NEAM)'!F22/'1 minus TOT (NEAM)'!F56</f>
        <v>0</v>
      </c>
      <c r="G22" s="21">
        <f>'Raw Data (NEAM)'!G22/'1 minus TOT (NEAM)'!G56</f>
        <v>0</v>
      </c>
      <c r="H22" s="21">
        <f t="shared" si="1"/>
        <v>0</v>
      </c>
      <c r="I22" s="21">
        <f>'Raw Data (NEAM)'!I22/'1 minus TOT (NEAM)'!I56</f>
        <v>0</v>
      </c>
      <c r="J22" s="21">
        <f>'Raw Data (NEAM)'!J22/'1 minus TOT (NEAM)'!J56</f>
        <v>0</v>
      </c>
      <c r="K22" s="21">
        <f>'Raw Data (NEAM)'!K22/'1 minus TOT (NEAM)'!K56</f>
        <v>0</v>
      </c>
      <c r="L22" s="21">
        <f>'Raw Data (NEAM)'!L22/'1 minus TOT (NEAM)'!L56</f>
        <v>0</v>
      </c>
      <c r="M22" s="21">
        <f>'Raw Data (NEAM)'!M22/'1 minus TOT (NEAM)'!M56</f>
        <v>1.0027695965132404</v>
      </c>
      <c r="N22" s="21">
        <f>'Raw Data (NEAM)'!N22/'1 minus TOT (NEAM)'!N56</f>
        <v>1.0035723385281754</v>
      </c>
      <c r="O22" s="21">
        <f>'Raw Data (NEAM)'!O22/'1 minus TOT (NEAM)'!O56</f>
        <v>1.0053208884522264</v>
      </c>
      <c r="P22" s="21">
        <f>'Raw Data (NEAM)'!P22/'1 minus TOT (NEAM)'!P56</f>
        <v>5.0381353688806669</v>
      </c>
      <c r="Q22" s="21">
        <f>'Raw Data (NEAM)'!Q22/'1 minus TOT (NEAM)'!Q56</f>
        <v>3.0352586095981473</v>
      </c>
      <c r="R22" s="21">
        <f>'Raw Data (NEAM)'!R22/'1 minus TOT (NEAM)'!R56</f>
        <v>3.0513576943978311</v>
      </c>
      <c r="S22" s="21">
        <f>'Raw Data (NEAM)'!S22/'1 minus TOT (NEAM)'!S56</f>
        <v>6.1429999187065736</v>
      </c>
      <c r="T22" s="21">
        <f>'Raw Data (NEAM)'!T22/'1 minus TOT (NEAM)'!T56</f>
        <v>2.0719075764723294</v>
      </c>
      <c r="U22" s="21">
        <f>'Raw Data (NEAM)'!U22/'1 minus TOT (NEAM)'!U56</f>
        <v>2.1078269498934903</v>
      </c>
      <c r="V22" s="21">
        <f>'Raw Data (NEAM)'!V22/'1 minus TOT (NEAM)'!V56</f>
        <v>1.0729305493854584</v>
      </c>
      <c r="W22" s="21">
        <f>'Raw Data (NEAM)'!W22/'1 minus TOT (NEAM)'!W56</f>
        <v>4.3908246725293649</v>
      </c>
      <c r="X22" s="21">
        <f>'Raw Data (NEAM)'!X22/'1 minus TOT (NEAM)'!X56</f>
        <v>0</v>
      </c>
      <c r="Y22" s="21">
        <f>'Raw Data (NEAM)'!Y22/'1 minus TOT (NEAM)'!Y56</f>
        <v>1.2014382719349836</v>
      </c>
      <c r="Z22" s="21">
        <f>'Raw Data (NEAM)'!Z22/'1 minus TOT (NEAM)'!Z56</f>
        <v>0</v>
      </c>
      <c r="AA22" s="21">
        <f>'Raw Data (NEAM)'!AA22/'1 minus TOT (NEAM)'!AA56</f>
        <v>0</v>
      </c>
      <c r="AB22" s="21">
        <f>'Raw Data (NEAM)'!AB22/'1 minus TOT (NEAM)'!AB56</f>
        <v>0</v>
      </c>
      <c r="AC22" s="21"/>
    </row>
    <row r="23" spans="1:30" s="22" customFormat="1">
      <c r="A23" s="20">
        <v>1961</v>
      </c>
      <c r="B23" s="21">
        <f t="shared" si="0"/>
        <v>27.434749255980801</v>
      </c>
      <c r="C23" s="21">
        <f>'Raw Data (NEAM)'!C23/'1 minus TOT (NEAM)'!C57</f>
        <v>0</v>
      </c>
      <c r="D23" s="21">
        <f>'Raw Data (NEAM)'!D23/'1 minus TOT (NEAM)'!D57</f>
        <v>0</v>
      </c>
      <c r="E23" s="21">
        <f>'Raw Data (NEAM)'!E23/'1 minus TOT (NEAM)'!E57</f>
        <v>0</v>
      </c>
      <c r="F23" s="21">
        <f>'Raw Data (NEAM)'!F23/'1 minus TOT (NEAM)'!F57</f>
        <v>0</v>
      </c>
      <c r="G23" s="21">
        <f>'Raw Data (NEAM)'!G23/'1 minus TOT (NEAM)'!G57</f>
        <v>0</v>
      </c>
      <c r="H23" s="21">
        <f t="shared" si="1"/>
        <v>0</v>
      </c>
      <c r="I23" s="21">
        <f>'Raw Data (NEAM)'!I23/'1 minus TOT (NEAM)'!I57</f>
        <v>0</v>
      </c>
      <c r="J23" s="21">
        <f>'Raw Data (NEAM)'!J23/'1 minus TOT (NEAM)'!J57</f>
        <v>0</v>
      </c>
      <c r="K23" s="21">
        <f>'Raw Data (NEAM)'!K23/'1 minus TOT (NEAM)'!K57</f>
        <v>0</v>
      </c>
      <c r="L23" s="21">
        <f>'Raw Data (NEAM)'!L23/'1 minus TOT (NEAM)'!L57</f>
        <v>0</v>
      </c>
      <c r="M23" s="21">
        <f>'Raw Data (NEAM)'!M23/'1 minus TOT (NEAM)'!M57</f>
        <v>0</v>
      </c>
      <c r="N23" s="21">
        <f>'Raw Data (NEAM)'!N23/'1 minus TOT (NEAM)'!N57</f>
        <v>0</v>
      </c>
      <c r="O23" s="21">
        <f>'Raw Data (NEAM)'!O23/'1 minus TOT (NEAM)'!O57</f>
        <v>0</v>
      </c>
      <c r="P23" s="21">
        <f>'Raw Data (NEAM)'!P23/'1 minus TOT (NEAM)'!P57</f>
        <v>1.0074889964638662</v>
      </c>
      <c r="Q23" s="21">
        <f>'Raw Data (NEAM)'!Q23/'1 minus TOT (NEAM)'!Q57</f>
        <v>1.011153301323656</v>
      </c>
      <c r="R23" s="21">
        <f>'Raw Data (NEAM)'!R23/'1 minus TOT (NEAM)'!R57</f>
        <v>6.0975553991133342</v>
      </c>
      <c r="S23" s="21">
        <f>'Raw Data (NEAM)'!S23/'1 minus TOT (NEAM)'!S57</f>
        <v>5.1141221863257016</v>
      </c>
      <c r="T23" s="21">
        <f>'Raw Data (NEAM)'!T23/'1 minus TOT (NEAM)'!T57</f>
        <v>1.034149013065619</v>
      </c>
      <c r="U23" s="21">
        <f>'Raw Data (NEAM)'!U23/'1 minus TOT (NEAM)'!U57</f>
        <v>4.2119426414342138</v>
      </c>
      <c r="V23" s="21">
        <f>'Raw Data (NEAM)'!V23/'1 minus TOT (NEAM)'!V57</f>
        <v>1.069161041140372</v>
      </c>
      <c r="W23" s="21">
        <f>'Raw Data (NEAM)'!W23/'1 minus TOT (NEAM)'!W57</f>
        <v>2.18240696824058</v>
      </c>
      <c r="X23" s="21">
        <f>'Raw Data (NEAM)'!X23/'1 minus TOT (NEAM)'!X57</f>
        <v>4.514592453616844</v>
      </c>
      <c r="Y23" s="21">
        <f>'Raw Data (NEAM)'!Y23/'1 minus TOT (NEAM)'!Y57</f>
        <v>1.1921772552566132</v>
      </c>
      <c r="Z23" s="21">
        <f>'Raw Data (NEAM)'!Z23/'1 minus TOT (NEAM)'!Z57</f>
        <v>0</v>
      </c>
      <c r="AA23" s="21">
        <f>'Raw Data (NEAM)'!AA23/'1 minus TOT (NEAM)'!AA57</f>
        <v>0</v>
      </c>
      <c r="AB23" s="21">
        <f>'Raw Data (NEAM)'!AB23/'1 minus TOT (NEAM)'!AB57</f>
        <v>0</v>
      </c>
      <c r="AC23" s="21"/>
      <c r="AD23" s="25"/>
    </row>
    <row r="24" spans="1:30" s="22" customFormat="1">
      <c r="A24" s="20">
        <v>1962</v>
      </c>
      <c r="B24" s="21">
        <f t="shared" si="0"/>
        <v>34.373159762223942</v>
      </c>
      <c r="C24" s="21">
        <f>'Raw Data (NEAM)'!C24/'1 minus TOT (NEAM)'!C58</f>
        <v>0</v>
      </c>
      <c r="D24" s="21">
        <f>'Raw Data (NEAM)'!D24/'1 minus TOT (NEAM)'!D58</f>
        <v>0</v>
      </c>
      <c r="E24" s="21">
        <f>'Raw Data (NEAM)'!E24/'1 minus TOT (NEAM)'!E58</f>
        <v>0</v>
      </c>
      <c r="F24" s="21">
        <f>'Raw Data (NEAM)'!F24/'1 minus TOT (NEAM)'!F58</f>
        <v>0</v>
      </c>
      <c r="G24" s="21">
        <f>'Raw Data (NEAM)'!G24/'1 minus TOT (NEAM)'!G58</f>
        <v>0</v>
      </c>
      <c r="H24" s="21">
        <f t="shared" si="1"/>
        <v>0</v>
      </c>
      <c r="I24" s="21">
        <f>'Raw Data (NEAM)'!I24/'1 minus TOT (NEAM)'!I58</f>
        <v>0</v>
      </c>
      <c r="J24" s="21">
        <f>'Raw Data (NEAM)'!J24/'1 minus TOT (NEAM)'!J58</f>
        <v>1.0006784721352215</v>
      </c>
      <c r="K24" s="21">
        <f>'Raw Data (NEAM)'!K24/'1 minus TOT (NEAM)'!K58</f>
        <v>0</v>
      </c>
      <c r="L24" s="21">
        <f>'Raw Data (NEAM)'!L24/'1 minus TOT (NEAM)'!L58</f>
        <v>0</v>
      </c>
      <c r="M24" s="21">
        <f>'Raw Data (NEAM)'!M24/'1 minus TOT (NEAM)'!M58</f>
        <v>0</v>
      </c>
      <c r="N24" s="21">
        <f>'Raw Data (NEAM)'!N24/'1 minus TOT (NEAM)'!N58</f>
        <v>0</v>
      </c>
      <c r="O24" s="21">
        <f>'Raw Data (NEAM)'!O24/'1 minus TOT (NEAM)'!O58</f>
        <v>1.0053371456061684</v>
      </c>
      <c r="P24" s="21">
        <f>'Raw Data (NEAM)'!P24/'1 minus TOT (NEAM)'!P58</f>
        <v>3.0224486019536614</v>
      </c>
      <c r="Q24" s="21">
        <f>'Raw Data (NEAM)'!Q24/'1 minus TOT (NEAM)'!Q58</f>
        <v>4.045841968539003</v>
      </c>
      <c r="R24" s="21">
        <f>'Raw Data (NEAM)'!R24/'1 minus TOT (NEAM)'!R58</f>
        <v>4.0678285006131416</v>
      </c>
      <c r="S24" s="21">
        <f>'Raw Data (NEAM)'!S24/'1 minus TOT (NEAM)'!S58</f>
        <v>5.1148387981289405</v>
      </c>
      <c r="T24" s="21">
        <f>'Raw Data (NEAM)'!T24/'1 minus TOT (NEAM)'!T58</f>
        <v>2.0712299432558097</v>
      </c>
      <c r="U24" s="21">
        <f>'Raw Data (NEAM)'!U24/'1 minus TOT (NEAM)'!U58</f>
        <v>5.268481434128093</v>
      </c>
      <c r="V24" s="21">
        <f>'Raw Data (NEAM)'!V24/'1 minus TOT (NEAM)'!V58</f>
        <v>3.2167195606079706</v>
      </c>
      <c r="W24" s="21">
        <f>'Raw Data (NEAM)'!W24/'1 minus TOT (NEAM)'!W58</f>
        <v>3.2834648899402783</v>
      </c>
      <c r="X24" s="21">
        <f>'Raw Data (NEAM)'!X24/'1 minus TOT (NEAM)'!X58</f>
        <v>2.2762904473156627</v>
      </c>
      <c r="Y24" s="21">
        <f>'Raw Data (NEAM)'!Y24/'1 minus TOT (NEAM)'!Y58</f>
        <v>0</v>
      </c>
      <c r="Z24" s="21">
        <f>'Raw Data (NEAM)'!Z24/'1 minus TOT (NEAM)'!Z58</f>
        <v>0</v>
      </c>
      <c r="AA24" s="21">
        <f>'Raw Data (NEAM)'!AA24/'1 minus TOT (NEAM)'!AA58</f>
        <v>0</v>
      </c>
      <c r="AB24" s="21">
        <f>'Raw Data (NEAM)'!AB24/'1 minus TOT (NEAM)'!AB58</f>
        <v>0</v>
      </c>
      <c r="AC24" s="21"/>
    </row>
    <row r="25" spans="1:30" s="22" customFormat="1">
      <c r="A25" s="20">
        <v>1963</v>
      </c>
      <c r="B25" s="21">
        <f t="shared" si="0"/>
        <v>16.821764692139592</v>
      </c>
      <c r="C25" s="21">
        <f>'Raw Data (NEAM)'!C25/'1 minus TOT (NEAM)'!C59</f>
        <v>0</v>
      </c>
      <c r="D25" s="21">
        <f>'Raw Data (NEAM)'!D25/'1 minus TOT (NEAM)'!D59</f>
        <v>0</v>
      </c>
      <c r="E25" s="21">
        <f>'Raw Data (NEAM)'!E25/'1 minus TOT (NEAM)'!E59</f>
        <v>0</v>
      </c>
      <c r="F25" s="21">
        <f>'Raw Data (NEAM)'!F25/'1 minus TOT (NEAM)'!F59</f>
        <v>0</v>
      </c>
      <c r="G25" s="21">
        <f>'Raw Data (NEAM)'!G25/'1 minus TOT (NEAM)'!G59</f>
        <v>0</v>
      </c>
      <c r="H25" s="21">
        <f t="shared" si="1"/>
        <v>0</v>
      </c>
      <c r="I25" s="21">
        <f>'Raw Data (NEAM)'!I25/'1 minus TOT (NEAM)'!I59</f>
        <v>0</v>
      </c>
      <c r="J25" s="21">
        <f>'Raw Data (NEAM)'!J25/'1 minus TOT (NEAM)'!J59</f>
        <v>1.0006545530609985</v>
      </c>
      <c r="K25" s="21">
        <f>'Raw Data (NEAM)'!K25/'1 minus TOT (NEAM)'!K59</f>
        <v>0</v>
      </c>
      <c r="L25" s="21">
        <f>'Raw Data (NEAM)'!L25/'1 minus TOT (NEAM)'!L59</f>
        <v>0</v>
      </c>
      <c r="M25" s="21">
        <f>'Raw Data (NEAM)'!M25/'1 minus TOT (NEAM)'!M59</f>
        <v>0</v>
      </c>
      <c r="N25" s="21">
        <f>'Raw Data (NEAM)'!N25/'1 minus TOT (NEAM)'!N59</f>
        <v>0</v>
      </c>
      <c r="O25" s="21">
        <f>'Raw Data (NEAM)'!O25/'1 minus TOT (NEAM)'!O59</f>
        <v>1.0053963490682467</v>
      </c>
      <c r="P25" s="21">
        <f>'Raw Data (NEAM)'!P25/'1 minus TOT (NEAM)'!P59</f>
        <v>2.015649066350707</v>
      </c>
      <c r="Q25" s="21">
        <f>'Raw Data (NEAM)'!Q25/'1 minus TOT (NEAM)'!Q59</f>
        <v>3.0345100118647168</v>
      </c>
      <c r="R25" s="21">
        <f>'Raw Data (NEAM)'!R25/'1 minus TOT (NEAM)'!R59</f>
        <v>1.0175856787414674</v>
      </c>
      <c r="S25" s="21">
        <f>'Raw Data (NEAM)'!S25/'1 minus TOT (NEAM)'!S59</f>
        <v>2.0481605283435043</v>
      </c>
      <c r="T25" s="21">
        <f>'Raw Data (NEAM)'!T25/'1 minus TOT (NEAM)'!T59</f>
        <v>1.036480330076502</v>
      </c>
      <c r="U25" s="21">
        <f>'Raw Data (NEAM)'!U25/'1 minus TOT (NEAM)'!U59</f>
        <v>2.114307390575322</v>
      </c>
      <c r="V25" s="21">
        <f>'Raw Data (NEAM)'!V25/'1 minus TOT (NEAM)'!V59</f>
        <v>0</v>
      </c>
      <c r="W25" s="21">
        <f>'Raw Data (NEAM)'!W25/'1 minus TOT (NEAM)'!W59</f>
        <v>0</v>
      </c>
      <c r="X25" s="21">
        <f>'Raw Data (NEAM)'!X25/'1 minus TOT (NEAM)'!X59</f>
        <v>1.1442295322013598</v>
      </c>
      <c r="Y25" s="21">
        <f>'Raw Data (NEAM)'!Y25/'1 minus TOT (NEAM)'!Y59</f>
        <v>2.4047912518567682</v>
      </c>
      <c r="Z25" s="21">
        <f>'Raw Data (NEAM)'!Z25/'1 minus TOT (NEAM)'!Z59</f>
        <v>0</v>
      </c>
      <c r="AA25" s="21">
        <f>'Raw Data (NEAM)'!AA25/'1 minus TOT (NEAM)'!AA59</f>
        <v>0</v>
      </c>
      <c r="AB25" s="21">
        <f>'Raw Data (NEAM)'!AB25/'1 minus TOT (NEAM)'!AB59</f>
        <v>0</v>
      </c>
      <c r="AC25" s="21"/>
    </row>
    <row r="26" spans="1:30" s="22" customFormat="1">
      <c r="A26" s="20">
        <v>1964</v>
      </c>
      <c r="B26" s="21">
        <f t="shared" si="0"/>
        <v>26.979225531132688</v>
      </c>
      <c r="C26" s="21">
        <f>'Raw Data (NEAM)'!C26/'1 minus TOT (NEAM)'!C60</f>
        <v>0</v>
      </c>
      <c r="D26" s="21">
        <f>'Raw Data (NEAM)'!D26/'1 minus TOT (NEAM)'!D60</f>
        <v>0</v>
      </c>
      <c r="E26" s="21">
        <f>'Raw Data (NEAM)'!E26/'1 minus TOT (NEAM)'!E60</f>
        <v>0</v>
      </c>
      <c r="F26" s="21">
        <f>'Raw Data (NEAM)'!F26/'1 minus TOT (NEAM)'!F60</f>
        <v>0</v>
      </c>
      <c r="G26" s="21">
        <f>'Raw Data (NEAM)'!G26/'1 minus TOT (NEAM)'!G60</f>
        <v>0</v>
      </c>
      <c r="H26" s="21">
        <f t="shared" si="1"/>
        <v>0</v>
      </c>
      <c r="I26" s="21">
        <f>'Raw Data (NEAM)'!I26/'1 minus TOT (NEAM)'!I60</f>
        <v>0</v>
      </c>
      <c r="J26" s="21">
        <f>'Raw Data (NEAM)'!J26/'1 minus TOT (NEAM)'!J60</f>
        <v>0</v>
      </c>
      <c r="K26" s="21">
        <f>'Raw Data (NEAM)'!K26/'1 minus TOT (NEAM)'!K60</f>
        <v>0</v>
      </c>
      <c r="L26" s="21">
        <f>'Raw Data (NEAM)'!L26/'1 minus TOT (NEAM)'!L60</f>
        <v>0</v>
      </c>
      <c r="M26" s="21">
        <f>'Raw Data (NEAM)'!M26/'1 minus TOT (NEAM)'!M60</f>
        <v>1.0030439343384772</v>
      </c>
      <c r="N26" s="21">
        <f>'Raw Data (NEAM)'!N26/'1 minus TOT (NEAM)'!N60</f>
        <v>1.0038792469286208</v>
      </c>
      <c r="O26" s="21">
        <f>'Raw Data (NEAM)'!O26/'1 minus TOT (NEAM)'!O60</f>
        <v>0</v>
      </c>
      <c r="P26" s="21">
        <f>'Raw Data (NEAM)'!P26/'1 minus TOT (NEAM)'!P60</f>
        <v>1.0082054104082387</v>
      </c>
      <c r="Q26" s="21">
        <f>'Raw Data (NEAM)'!Q26/'1 minus TOT (NEAM)'!Q60</f>
        <v>5.0574452544096209</v>
      </c>
      <c r="R26" s="21">
        <f>'Raw Data (NEAM)'!R26/'1 minus TOT (NEAM)'!R60</f>
        <v>3.0521697063045039</v>
      </c>
      <c r="S26" s="21">
        <f>'Raw Data (NEAM)'!S26/'1 minus TOT (NEAM)'!S60</f>
        <v>2.0475337818097894</v>
      </c>
      <c r="T26" s="21">
        <f>'Raw Data (NEAM)'!T26/'1 minus TOT (NEAM)'!T60</f>
        <v>4.1423909420554503</v>
      </c>
      <c r="U26" s="21">
        <f>'Raw Data (NEAM)'!U26/'1 minus TOT (NEAM)'!U60</f>
        <v>3.1600255100800472</v>
      </c>
      <c r="V26" s="21">
        <f>'Raw Data (NEAM)'!V26/'1 minus TOT (NEAM)'!V60</f>
        <v>4.2864455516423208</v>
      </c>
      <c r="W26" s="21">
        <f>'Raw Data (NEAM)'!W26/'1 minus TOT (NEAM)'!W60</f>
        <v>1.090548435409926</v>
      </c>
      <c r="X26" s="21">
        <f>'Raw Data (NEAM)'!X26/'1 minus TOT (NEAM)'!X60</f>
        <v>1.1275377577456944</v>
      </c>
      <c r="Y26" s="21">
        <f>'Raw Data (NEAM)'!Y26/'1 minus TOT (NEAM)'!Y60</f>
        <v>0</v>
      </c>
      <c r="Z26" s="21">
        <f>'Raw Data (NEAM)'!Z26/'1 minus TOT (NEAM)'!Z60</f>
        <v>0</v>
      </c>
      <c r="AA26" s="21">
        <f>'Raw Data (NEAM)'!AA26/'1 minus TOT (NEAM)'!AA60</f>
        <v>0</v>
      </c>
      <c r="AB26" s="21">
        <f>'Raw Data (NEAM)'!AB26/'1 minus TOT (NEAM)'!AB60</f>
        <v>0</v>
      </c>
      <c r="AC26" s="21"/>
    </row>
    <row r="27" spans="1:30" s="22" customFormat="1">
      <c r="A27" s="20">
        <v>1965</v>
      </c>
      <c r="B27" s="21">
        <f t="shared" si="0"/>
        <v>39.780059968112603</v>
      </c>
      <c r="C27" s="21">
        <f>'Raw Data (NEAM)'!C27/'1 minus TOT (NEAM)'!C61</f>
        <v>0</v>
      </c>
      <c r="D27" s="21">
        <f>'Raw Data (NEAM)'!D27/'1 minus TOT (NEAM)'!D61</f>
        <v>0</v>
      </c>
      <c r="E27" s="21">
        <f>'Raw Data (NEAM)'!E27/'1 minus TOT (NEAM)'!E61</f>
        <v>0</v>
      </c>
      <c r="F27" s="21">
        <f>'Raw Data (NEAM)'!F27/'1 minus TOT (NEAM)'!F61</f>
        <v>0</v>
      </c>
      <c r="G27" s="21">
        <f>'Raw Data (NEAM)'!G27/'1 minus TOT (NEAM)'!G61</f>
        <v>0</v>
      </c>
      <c r="H27" s="21">
        <f t="shared" si="1"/>
        <v>0</v>
      </c>
      <c r="I27" s="21">
        <f>'Raw Data (NEAM)'!I27/'1 minus TOT (NEAM)'!I61</f>
        <v>0</v>
      </c>
      <c r="J27" s="21">
        <f>'Raw Data (NEAM)'!J27/'1 minus TOT (NEAM)'!J61</f>
        <v>0</v>
      </c>
      <c r="K27" s="21">
        <f>'Raw Data (NEAM)'!K27/'1 minus TOT (NEAM)'!K61</f>
        <v>0</v>
      </c>
      <c r="L27" s="21">
        <f>'Raw Data (NEAM)'!L27/'1 minus TOT (NEAM)'!L61</f>
        <v>0</v>
      </c>
      <c r="M27" s="21">
        <f>'Raw Data (NEAM)'!M27/'1 minus TOT (NEAM)'!M61</f>
        <v>1.0032198794499994</v>
      </c>
      <c r="N27" s="21">
        <f>'Raw Data (NEAM)'!N27/'1 minus TOT (NEAM)'!N61</f>
        <v>0</v>
      </c>
      <c r="O27" s="21">
        <f>'Raw Data (NEAM)'!O27/'1 minus TOT (NEAM)'!O61</f>
        <v>1.0056576623804045</v>
      </c>
      <c r="P27" s="21">
        <f>'Raw Data (NEAM)'!P27/'1 minus TOT (NEAM)'!P61</f>
        <v>1.0082552716963609</v>
      </c>
      <c r="Q27" s="21">
        <f>'Raw Data (NEAM)'!Q27/'1 minus TOT (NEAM)'!Q61</f>
        <v>5.0579972926929493</v>
      </c>
      <c r="R27" s="21">
        <f>'Raw Data (NEAM)'!R27/'1 minus TOT (NEAM)'!R61</f>
        <v>4.0700961288744262</v>
      </c>
      <c r="S27" s="21">
        <f>'Raw Data (NEAM)'!S27/'1 minus TOT (NEAM)'!S61</f>
        <v>2.0471826878795962</v>
      </c>
      <c r="T27" s="21">
        <f>'Raw Data (NEAM)'!T27/'1 minus TOT (NEAM)'!T61</f>
        <v>6.214729905708392</v>
      </c>
      <c r="U27" s="21">
        <f>'Raw Data (NEAM)'!U27/'1 minus TOT (NEAM)'!U61</f>
        <v>6.3204626236607471</v>
      </c>
      <c r="V27" s="21">
        <f>'Raw Data (NEAM)'!V27/'1 minus TOT (NEAM)'!V61</f>
        <v>9.6501871721709112</v>
      </c>
      <c r="W27" s="21">
        <f>'Raw Data (NEAM)'!W27/'1 minus TOT (NEAM)'!W61</f>
        <v>1.0915997554433183</v>
      </c>
      <c r="X27" s="21">
        <f>'Raw Data (NEAM)'!X27/'1 minus TOT (NEAM)'!X61</f>
        <v>1.1265987561212472</v>
      </c>
      <c r="Y27" s="21">
        <f>'Raw Data (NEAM)'!Y27/'1 minus TOT (NEAM)'!Y61</f>
        <v>1.1840728320342524</v>
      </c>
      <c r="Z27" s="21">
        <f>'Raw Data (NEAM)'!Z27/'1 minus TOT (NEAM)'!Z61</f>
        <v>0</v>
      </c>
      <c r="AA27" s="21">
        <f>'Raw Data (NEAM)'!AA27/'1 minus TOT (NEAM)'!AA61</f>
        <v>0</v>
      </c>
      <c r="AB27" s="21">
        <f>'Raw Data (NEAM)'!AB27/'1 minus TOT (NEAM)'!AB61</f>
        <v>0</v>
      </c>
      <c r="AC27" s="21"/>
    </row>
    <row r="28" spans="1:30" s="22" customFormat="1">
      <c r="A28" s="20">
        <v>1966</v>
      </c>
      <c r="B28" s="21">
        <f t="shared" si="0"/>
        <v>27.069228032661442</v>
      </c>
      <c r="C28" s="21">
        <f>'Raw Data (NEAM)'!C28/'1 minus TOT (NEAM)'!C62</f>
        <v>0</v>
      </c>
      <c r="D28" s="21">
        <f>'Raw Data (NEAM)'!D28/'1 minus TOT (NEAM)'!D62</f>
        <v>0</v>
      </c>
      <c r="E28" s="21">
        <f>'Raw Data (NEAM)'!E28/'1 minus TOT (NEAM)'!E62</f>
        <v>0</v>
      </c>
      <c r="F28" s="21">
        <f>'Raw Data (NEAM)'!F28/'1 minus TOT (NEAM)'!F62</f>
        <v>0</v>
      </c>
      <c r="G28" s="21">
        <f>'Raw Data (NEAM)'!G28/'1 minus TOT (NEAM)'!G62</f>
        <v>0</v>
      </c>
      <c r="H28" s="21">
        <f t="shared" si="1"/>
        <v>0</v>
      </c>
      <c r="I28" s="21">
        <f>'Raw Data (NEAM)'!I28/'1 minus TOT (NEAM)'!I62</f>
        <v>0</v>
      </c>
      <c r="J28" s="21">
        <f>'Raw Data (NEAM)'!J28/'1 minus TOT (NEAM)'!J62</f>
        <v>1.0006558563731573</v>
      </c>
      <c r="K28" s="21">
        <f>'Raw Data (NEAM)'!K28/'1 minus TOT (NEAM)'!K62</f>
        <v>0</v>
      </c>
      <c r="L28" s="21">
        <f>'Raw Data (NEAM)'!L28/'1 minus TOT (NEAM)'!L62</f>
        <v>0</v>
      </c>
      <c r="M28" s="21">
        <f>'Raw Data (NEAM)'!M28/'1 minus TOT (NEAM)'!M62</f>
        <v>0</v>
      </c>
      <c r="N28" s="21">
        <f>'Raw Data (NEAM)'!N28/'1 minus TOT (NEAM)'!N62</f>
        <v>1.0041555751912559</v>
      </c>
      <c r="O28" s="21">
        <f>'Raw Data (NEAM)'!O28/'1 minus TOT (NEAM)'!O62</f>
        <v>1.0057181907639041</v>
      </c>
      <c r="P28" s="21">
        <f>'Raw Data (NEAM)'!P28/'1 minus TOT (NEAM)'!P62</f>
        <v>1.0086029550861746</v>
      </c>
      <c r="Q28" s="21">
        <f>'Raw Data (NEAM)'!Q28/'1 minus TOT (NEAM)'!Q62</f>
        <v>3.0359157078568781</v>
      </c>
      <c r="R28" s="21">
        <f>'Raw Data (NEAM)'!R28/'1 minus TOT (NEAM)'!R62</f>
        <v>3.0538789535872688</v>
      </c>
      <c r="S28" s="21">
        <f>'Raw Data (NEAM)'!S28/'1 minus TOT (NEAM)'!S62</f>
        <v>4.0978101587126394</v>
      </c>
      <c r="T28" s="21">
        <f>'Raw Data (NEAM)'!T28/'1 minus TOT (NEAM)'!T62</f>
        <v>3.1066283110915136</v>
      </c>
      <c r="U28" s="21">
        <f>'Raw Data (NEAM)'!U28/'1 minus TOT (NEAM)'!U62</f>
        <v>5.2693507387921903</v>
      </c>
      <c r="V28" s="21">
        <f>'Raw Data (NEAM)'!V28/'1 minus TOT (NEAM)'!V62</f>
        <v>1.0737361064159487</v>
      </c>
      <c r="W28" s="21">
        <f>'Raw Data (NEAM)'!W28/'1 minus TOT (NEAM)'!W62</f>
        <v>1.0926993706038368</v>
      </c>
      <c r="X28" s="21">
        <f>'Raw Data (NEAM)'!X28/'1 minus TOT (NEAM)'!X62</f>
        <v>1.1263326773676017</v>
      </c>
      <c r="Y28" s="21">
        <f>'Raw Data (NEAM)'!Y28/'1 minus TOT (NEAM)'!Y62</f>
        <v>1.1937434308190753</v>
      </c>
      <c r="Z28" s="21">
        <f>'Raw Data (NEAM)'!Z28/'1 minus TOT (NEAM)'!Z62</f>
        <v>0</v>
      </c>
      <c r="AA28" s="21">
        <f>'Raw Data (NEAM)'!AA28/'1 minus TOT (NEAM)'!AA62</f>
        <v>0</v>
      </c>
      <c r="AB28" s="21">
        <f>'Raw Data (NEAM)'!AB28/'1 minus TOT (NEAM)'!AB62</f>
        <v>0</v>
      </c>
      <c r="AC28" s="21"/>
    </row>
    <row r="29" spans="1:30" s="22" customFormat="1">
      <c r="A29" s="20">
        <v>1967</v>
      </c>
      <c r="B29" s="21">
        <f t="shared" si="0"/>
        <v>36.210651325106276</v>
      </c>
      <c r="C29" s="21">
        <f>'Raw Data (NEAM)'!C29/'1 minus TOT (NEAM)'!C63</f>
        <v>0</v>
      </c>
      <c r="D29" s="21">
        <f>'Raw Data (NEAM)'!D29/'1 minus TOT (NEAM)'!D63</f>
        <v>0</v>
      </c>
      <c r="E29" s="21">
        <f>'Raw Data (NEAM)'!E29/'1 minus TOT (NEAM)'!E63</f>
        <v>0</v>
      </c>
      <c r="F29" s="21">
        <f>'Raw Data (NEAM)'!F29/'1 minus TOT (NEAM)'!F63</f>
        <v>0</v>
      </c>
      <c r="G29" s="21">
        <f>'Raw Data (NEAM)'!G29/'1 minus TOT (NEAM)'!G63</f>
        <v>0</v>
      </c>
      <c r="H29" s="21">
        <f t="shared" si="1"/>
        <v>0</v>
      </c>
      <c r="I29" s="21">
        <f>'Raw Data (NEAM)'!I29/'1 minus TOT (NEAM)'!I63</f>
        <v>0</v>
      </c>
      <c r="J29" s="21">
        <f>'Raw Data (NEAM)'!J29/'1 minus TOT (NEAM)'!J63</f>
        <v>0</v>
      </c>
      <c r="K29" s="21">
        <f>'Raw Data (NEAM)'!K29/'1 minus TOT (NEAM)'!K63</f>
        <v>0</v>
      </c>
      <c r="L29" s="21">
        <f>'Raw Data (NEAM)'!L29/'1 minus TOT (NEAM)'!L63</f>
        <v>0</v>
      </c>
      <c r="M29" s="21">
        <f>'Raw Data (NEAM)'!M29/'1 minus TOT (NEAM)'!M63</f>
        <v>0</v>
      </c>
      <c r="N29" s="21">
        <f>'Raw Data (NEAM)'!N29/'1 minus TOT (NEAM)'!N63</f>
        <v>1.0043064240537884</v>
      </c>
      <c r="O29" s="21">
        <f>'Raw Data (NEAM)'!O29/'1 minus TOT (NEAM)'!O63</f>
        <v>2.0115733829445861</v>
      </c>
      <c r="P29" s="21">
        <f>'Raw Data (NEAM)'!P29/'1 minus TOT (NEAM)'!P63</f>
        <v>2.0171279498837644</v>
      </c>
      <c r="Q29" s="21">
        <f>'Raw Data (NEAM)'!Q29/'1 minus TOT (NEAM)'!Q63</f>
        <v>4.0456989554304004</v>
      </c>
      <c r="R29" s="21">
        <f>'Raw Data (NEAM)'!R29/'1 minus TOT (NEAM)'!R63</f>
        <v>5.090355524126811</v>
      </c>
      <c r="S29" s="21">
        <f>'Raw Data (NEAM)'!S29/'1 minus TOT (NEAM)'!S63</f>
        <v>3.0716706899861834</v>
      </c>
      <c r="T29" s="21">
        <f>'Raw Data (NEAM)'!T29/'1 minus TOT (NEAM)'!T63</f>
        <v>7.2348689361160874</v>
      </c>
      <c r="U29" s="21">
        <f>'Raw Data (NEAM)'!U29/'1 minus TOT (NEAM)'!U63</f>
        <v>6.3133389070625716</v>
      </c>
      <c r="V29" s="21">
        <f>'Raw Data (NEAM)'!V29/'1 minus TOT (NEAM)'!V63</f>
        <v>3.2135107999324726</v>
      </c>
      <c r="W29" s="21">
        <f>'Raw Data (NEAM)'!W29/'1 minus TOT (NEAM)'!W63</f>
        <v>1.0888871676989196</v>
      </c>
      <c r="X29" s="21">
        <f>'Raw Data (NEAM)'!X29/'1 minus TOT (NEAM)'!X63</f>
        <v>1.1193125878706849</v>
      </c>
      <c r="Y29" s="21">
        <f>'Raw Data (NEAM)'!Y29/'1 minus TOT (NEAM)'!Y63</f>
        <v>0</v>
      </c>
      <c r="Z29" s="21">
        <f>'Raw Data (NEAM)'!Z29/'1 minus TOT (NEAM)'!Z63</f>
        <v>0</v>
      </c>
      <c r="AA29" s="21">
        <f>'Raw Data (NEAM)'!AA29/'1 minus TOT (NEAM)'!AA63</f>
        <v>0</v>
      </c>
      <c r="AB29" s="21">
        <f>'Raw Data (NEAM)'!AB29/'1 minus TOT (NEAM)'!AB63</f>
        <v>0</v>
      </c>
      <c r="AC29" s="21"/>
    </row>
    <row r="30" spans="1:30" s="22" customFormat="1">
      <c r="A30" s="20">
        <v>1968</v>
      </c>
      <c r="B30" s="21">
        <f t="shared" si="0"/>
        <v>34.869791189832604</v>
      </c>
      <c r="C30" s="21">
        <f>'Raw Data (NEAM)'!C30/'1 minus TOT (NEAM)'!C64</f>
        <v>0</v>
      </c>
      <c r="D30" s="21">
        <f>'Raw Data (NEAM)'!D30/'1 minus TOT (NEAM)'!D64</f>
        <v>0</v>
      </c>
      <c r="E30" s="21">
        <f>'Raw Data (NEAM)'!E30/'1 minus TOT (NEAM)'!E64</f>
        <v>0</v>
      </c>
      <c r="F30" s="21">
        <f>'Raw Data (NEAM)'!F30/'1 minus TOT (NEAM)'!F64</f>
        <v>0</v>
      </c>
      <c r="G30" s="21">
        <f>'Raw Data (NEAM)'!G30/'1 minus TOT (NEAM)'!G64</f>
        <v>0</v>
      </c>
      <c r="H30" s="21">
        <f t="shared" si="1"/>
        <v>0</v>
      </c>
      <c r="I30" s="21">
        <f>'Raw Data (NEAM)'!I30/'1 minus TOT (NEAM)'!I64</f>
        <v>0</v>
      </c>
      <c r="J30" s="21">
        <f>'Raw Data (NEAM)'!J30/'1 minus TOT (NEAM)'!J64</f>
        <v>0</v>
      </c>
      <c r="K30" s="21">
        <f>'Raw Data (NEAM)'!K30/'1 minus TOT (NEAM)'!K64</f>
        <v>0</v>
      </c>
      <c r="L30" s="21">
        <f>'Raw Data (NEAM)'!L30/'1 minus TOT (NEAM)'!L64</f>
        <v>0</v>
      </c>
      <c r="M30" s="21">
        <f>'Raw Data (NEAM)'!M30/'1 minus TOT (NEAM)'!M64</f>
        <v>0</v>
      </c>
      <c r="N30" s="21">
        <f>'Raw Data (NEAM)'!N30/'1 minus TOT (NEAM)'!N64</f>
        <v>0</v>
      </c>
      <c r="O30" s="21">
        <f>'Raw Data (NEAM)'!O30/'1 minus TOT (NEAM)'!O64</f>
        <v>1.0062115071644817</v>
      </c>
      <c r="P30" s="21">
        <f>'Raw Data (NEAM)'!P30/'1 minus TOT (NEAM)'!P64</f>
        <v>0</v>
      </c>
      <c r="Q30" s="21">
        <f>'Raw Data (NEAM)'!Q30/'1 minus TOT (NEAM)'!Q64</f>
        <v>3.0373387690268472</v>
      </c>
      <c r="R30" s="21">
        <f>'Raw Data (NEAM)'!R30/'1 minus TOT (NEAM)'!R64</f>
        <v>6.1116729706436219</v>
      </c>
      <c r="S30" s="21">
        <f>'Raw Data (NEAM)'!S30/'1 minus TOT (NEAM)'!S64</f>
        <v>4.1027421190281297</v>
      </c>
      <c r="T30" s="21">
        <f>'Raw Data (NEAM)'!T30/'1 minus TOT (NEAM)'!T64</f>
        <v>2.0738321989142072</v>
      </c>
      <c r="U30" s="21">
        <f>'Raw Data (NEAM)'!U30/'1 minus TOT (NEAM)'!U64</f>
        <v>8.4472136442499703</v>
      </c>
      <c r="V30" s="21">
        <f>'Raw Data (NEAM)'!V30/'1 minus TOT (NEAM)'!V64</f>
        <v>3.2289100679103755</v>
      </c>
      <c r="W30" s="21">
        <f>'Raw Data (NEAM)'!W30/'1 minus TOT (NEAM)'!W64</f>
        <v>2.1865564651402849</v>
      </c>
      <c r="X30" s="21">
        <f>'Raw Data (NEAM)'!X30/'1 minus TOT (NEAM)'!X64</f>
        <v>1.1238307596939388</v>
      </c>
      <c r="Y30" s="21">
        <f>'Raw Data (NEAM)'!Y30/'1 minus TOT (NEAM)'!Y64</f>
        <v>3.551482688060748</v>
      </c>
      <c r="Z30" s="21">
        <f>'Raw Data (NEAM)'!Z30/'1 minus TOT (NEAM)'!Z64</f>
        <v>0</v>
      </c>
      <c r="AA30" s="21">
        <f>'Raw Data (NEAM)'!AA30/'1 minus TOT (NEAM)'!AA64</f>
        <v>0</v>
      </c>
      <c r="AB30" s="21">
        <f>'Raw Data (NEAM)'!AB30/'1 minus TOT (NEAM)'!AB64</f>
        <v>0</v>
      </c>
      <c r="AC30" s="21"/>
    </row>
    <row r="31" spans="1:30" s="22" customFormat="1">
      <c r="A31" s="20">
        <v>1969</v>
      </c>
      <c r="B31" s="21">
        <f t="shared" si="0"/>
        <v>31.220581986934562</v>
      </c>
      <c r="C31" s="21">
        <f>'Raw Data (NEAM)'!C31/'1 minus TOT (NEAM)'!C65</f>
        <v>0</v>
      </c>
      <c r="D31" s="21">
        <f>'Raw Data (NEAM)'!D31/'1 minus TOT (NEAM)'!D65</f>
        <v>0</v>
      </c>
      <c r="E31" s="21">
        <f>'Raw Data (NEAM)'!E31/'1 minus TOT (NEAM)'!E65</f>
        <v>0</v>
      </c>
      <c r="F31" s="21">
        <f>'Raw Data (NEAM)'!F31/'1 minus TOT (NEAM)'!F65</f>
        <v>0</v>
      </c>
      <c r="G31" s="21">
        <f>'Raw Data (NEAM)'!G31/'1 minus TOT (NEAM)'!G65</f>
        <v>0</v>
      </c>
      <c r="H31" s="21">
        <f t="shared" si="1"/>
        <v>0</v>
      </c>
      <c r="I31" s="21">
        <f>'Raw Data (NEAM)'!I31/'1 minus TOT (NEAM)'!I65</f>
        <v>0</v>
      </c>
      <c r="J31" s="21">
        <f>'Raw Data (NEAM)'!J31/'1 minus TOT (NEAM)'!J65</f>
        <v>0</v>
      </c>
      <c r="K31" s="21">
        <f>'Raw Data (NEAM)'!K31/'1 minus TOT (NEAM)'!K65</f>
        <v>0</v>
      </c>
      <c r="L31" s="21">
        <f>'Raw Data (NEAM)'!L31/'1 minus TOT (NEAM)'!L65</f>
        <v>0</v>
      </c>
      <c r="M31" s="21">
        <f>'Raw Data (NEAM)'!M31/'1 minus TOT (NEAM)'!M65</f>
        <v>0</v>
      </c>
      <c r="N31" s="21">
        <f>'Raw Data (NEAM)'!N31/'1 minus TOT (NEAM)'!N65</f>
        <v>1.0048497905069185</v>
      </c>
      <c r="O31" s="21">
        <f>'Raw Data (NEAM)'!O31/'1 minus TOT (NEAM)'!O65</f>
        <v>0</v>
      </c>
      <c r="P31" s="21">
        <f>'Raw Data (NEAM)'!P31/'1 minus TOT (NEAM)'!P65</f>
        <v>2.0181572102970158</v>
      </c>
      <c r="Q31" s="21">
        <f>'Raw Data (NEAM)'!Q31/'1 minus TOT (NEAM)'!Q65</f>
        <v>3.0369804918917112</v>
      </c>
      <c r="R31" s="21">
        <f>'Raw Data (NEAM)'!R31/'1 minus TOT (NEAM)'!R65</f>
        <v>3.054933507937406</v>
      </c>
      <c r="S31" s="21">
        <f>'Raw Data (NEAM)'!S31/'1 minus TOT (NEAM)'!S65</f>
        <v>6.1500325770637412</v>
      </c>
      <c r="T31" s="21">
        <f>'Raw Data (NEAM)'!T31/'1 minus TOT (NEAM)'!T65</f>
        <v>9.3120112082689044</v>
      </c>
      <c r="U31" s="21">
        <f>'Raw Data (NEAM)'!U31/'1 minus TOT (NEAM)'!U65</f>
        <v>1.0545514040420567</v>
      </c>
      <c r="V31" s="21">
        <f>'Raw Data (NEAM)'!V31/'1 minus TOT (NEAM)'!V65</f>
        <v>2.1465186985924585</v>
      </c>
      <c r="W31" s="21">
        <f>'Raw Data (NEAM)'!W31/'1 minus TOT (NEAM)'!W65</f>
        <v>1.091035707261061</v>
      </c>
      <c r="X31" s="21">
        <f>'Raw Data (NEAM)'!X31/'1 minus TOT (NEAM)'!X65</f>
        <v>0</v>
      </c>
      <c r="Y31" s="21">
        <f>'Raw Data (NEAM)'!Y31/'1 minus TOT (NEAM)'!Y65</f>
        <v>2.3515113910732834</v>
      </c>
      <c r="Z31" s="21">
        <f>'Raw Data (NEAM)'!Z31/'1 minus TOT (NEAM)'!Z65</f>
        <v>0</v>
      </c>
      <c r="AA31" s="21">
        <f>'Raw Data (NEAM)'!AA31/'1 minus TOT (NEAM)'!AA65</f>
        <v>0</v>
      </c>
      <c r="AB31" s="21">
        <f>'Raw Data (NEAM)'!AB31/'1 minus TOT (NEAM)'!AB65</f>
        <v>0</v>
      </c>
      <c r="AC31" s="21"/>
    </row>
    <row r="32" spans="1:30" s="22" customFormat="1">
      <c r="A32" s="20">
        <v>1970</v>
      </c>
      <c r="B32" s="21">
        <f t="shared" si="0"/>
        <v>31.800501816341121</v>
      </c>
      <c r="C32" s="21">
        <f>'Raw Data (NEAM)'!C32/'1 minus TOT (NEAM)'!C66</f>
        <v>0</v>
      </c>
      <c r="D32" s="21">
        <f>'Raw Data (NEAM)'!D32/'1 minus TOT (NEAM)'!D66</f>
        <v>0</v>
      </c>
      <c r="E32" s="21">
        <f>'Raw Data (NEAM)'!E32/'1 minus TOT (NEAM)'!E66</f>
        <v>0</v>
      </c>
      <c r="F32" s="21">
        <f>'Raw Data (NEAM)'!F32/'1 minus TOT (NEAM)'!F66</f>
        <v>0</v>
      </c>
      <c r="G32" s="21">
        <f>'Raw Data (NEAM)'!G32/'1 minus TOT (NEAM)'!G66</f>
        <v>0</v>
      </c>
      <c r="H32" s="21">
        <f t="shared" si="1"/>
        <v>0</v>
      </c>
      <c r="I32" s="21">
        <f>'Raw Data (NEAM)'!I32/'1 minus TOT (NEAM)'!I66</f>
        <v>0</v>
      </c>
      <c r="J32" s="21">
        <f>'Raw Data (NEAM)'!J32/'1 minus TOT (NEAM)'!J66</f>
        <v>0</v>
      </c>
      <c r="K32" s="21">
        <f>'Raw Data (NEAM)'!K32/'1 minus TOT (NEAM)'!K66</f>
        <v>0</v>
      </c>
      <c r="L32" s="21">
        <f>'Raw Data (NEAM)'!L32/'1 minus TOT (NEAM)'!L66</f>
        <v>0</v>
      </c>
      <c r="M32" s="21">
        <f>'Raw Data (NEAM)'!M32/'1 minus TOT (NEAM)'!M66</f>
        <v>0</v>
      </c>
      <c r="N32" s="21">
        <f>'Raw Data (NEAM)'!N32/'1 minus TOT (NEAM)'!N66</f>
        <v>0</v>
      </c>
      <c r="O32" s="21">
        <f>'Raw Data (NEAM)'!O32/'1 minus TOT (NEAM)'!O66</f>
        <v>0</v>
      </c>
      <c r="P32" s="21">
        <f>'Raw Data (NEAM)'!P32/'1 minus TOT (NEAM)'!P66</f>
        <v>0</v>
      </c>
      <c r="Q32" s="21">
        <f>'Raw Data (NEAM)'!Q32/'1 minus TOT (NEAM)'!Q66</f>
        <v>1.0123706998264548</v>
      </c>
      <c r="R32" s="21">
        <f>'Raw Data (NEAM)'!R32/'1 minus TOT (NEAM)'!R66</f>
        <v>1.0177827065229406</v>
      </c>
      <c r="S32" s="21">
        <f>'Raw Data (NEAM)'!S32/'1 minus TOT (NEAM)'!S66</f>
        <v>3.0739382195793312</v>
      </c>
      <c r="T32" s="21">
        <f>'Raw Data (NEAM)'!T32/'1 minus TOT (NEAM)'!T66</f>
        <v>6.2032335244710062</v>
      </c>
      <c r="U32" s="21">
        <f>'Raw Data (NEAM)'!U32/'1 minus TOT (NEAM)'!U66</f>
        <v>3.1631672202959402</v>
      </c>
      <c r="V32" s="21">
        <f>'Raw Data (NEAM)'!V32/'1 minus TOT (NEAM)'!V66</f>
        <v>8.5644427616325807</v>
      </c>
      <c r="W32" s="21">
        <f>'Raw Data (NEAM)'!W32/'1 minus TOT (NEAM)'!W66</f>
        <v>6.5448328664149367</v>
      </c>
      <c r="X32" s="21">
        <f>'Raw Data (NEAM)'!X32/'1 minus TOT (NEAM)'!X66</f>
        <v>2.2207338175979325</v>
      </c>
      <c r="Y32" s="21">
        <f>'Raw Data (NEAM)'!Y32/'1 minus TOT (NEAM)'!Y66</f>
        <v>0</v>
      </c>
      <c r="Z32" s="21">
        <f>'Raw Data (NEAM)'!Z32/'1 minus TOT (NEAM)'!Z66</f>
        <v>0</v>
      </c>
      <c r="AA32" s="21">
        <f>'Raw Data (NEAM)'!AA32/'1 minus TOT (NEAM)'!AA66</f>
        <v>0</v>
      </c>
      <c r="AB32" s="21">
        <f>'Raw Data (NEAM)'!AB32/'1 minus TOT (NEAM)'!AB66</f>
        <v>0</v>
      </c>
      <c r="AC32" s="21"/>
    </row>
    <row r="33" spans="1:29" s="22" customFormat="1">
      <c r="A33" s="20">
        <v>1971</v>
      </c>
      <c r="B33" s="21">
        <f t="shared" si="0"/>
        <v>19.72894190687559</v>
      </c>
      <c r="C33" s="21">
        <f>'Raw Data (NEAM)'!C33/'1 minus TOT (NEAM)'!C67</f>
        <v>0</v>
      </c>
      <c r="D33" s="21">
        <f>'Raw Data (NEAM)'!D33/'1 minus TOT (NEAM)'!D67</f>
        <v>0</v>
      </c>
      <c r="E33" s="21">
        <f>'Raw Data (NEAM)'!E33/'1 minus TOT (NEAM)'!E67</f>
        <v>0</v>
      </c>
      <c r="F33" s="21">
        <f>'Raw Data (NEAM)'!F33/'1 minus TOT (NEAM)'!F67</f>
        <v>0</v>
      </c>
      <c r="G33" s="21">
        <f>'Raw Data (NEAM)'!G33/'1 minus TOT (NEAM)'!G67</f>
        <v>0</v>
      </c>
      <c r="H33" s="21">
        <f t="shared" si="1"/>
        <v>0</v>
      </c>
      <c r="I33" s="21">
        <f>'Raw Data (NEAM)'!I33/'1 minus TOT (NEAM)'!I67</f>
        <v>0</v>
      </c>
      <c r="J33" s="21">
        <f>'Raw Data (NEAM)'!J33/'1 minus TOT (NEAM)'!J67</f>
        <v>0</v>
      </c>
      <c r="K33" s="21">
        <f>'Raw Data (NEAM)'!K33/'1 minus TOT (NEAM)'!K67</f>
        <v>0</v>
      </c>
      <c r="L33" s="21">
        <f>'Raw Data (NEAM)'!L33/'1 minus TOT (NEAM)'!L67</f>
        <v>0</v>
      </c>
      <c r="M33" s="21">
        <f>'Raw Data (NEAM)'!M33/'1 minus TOT (NEAM)'!M67</f>
        <v>0</v>
      </c>
      <c r="N33" s="21">
        <f>'Raw Data (NEAM)'!N33/'1 minus TOT (NEAM)'!N67</f>
        <v>0</v>
      </c>
      <c r="O33" s="21">
        <f>'Raw Data (NEAM)'!O33/'1 minus TOT (NEAM)'!O67</f>
        <v>0</v>
      </c>
      <c r="P33" s="21">
        <f>'Raw Data (NEAM)'!P33/'1 minus TOT (NEAM)'!P67</f>
        <v>0</v>
      </c>
      <c r="Q33" s="21">
        <f>'Raw Data (NEAM)'!Q33/'1 minus TOT (NEAM)'!Q67</f>
        <v>4.0467843960279133</v>
      </c>
      <c r="R33" s="21">
        <f>'Raw Data (NEAM)'!R33/'1 minus TOT (NEAM)'!R67</f>
        <v>1.0168327949802298</v>
      </c>
      <c r="S33" s="21">
        <f>'Raw Data (NEAM)'!S33/'1 minus TOT (NEAM)'!S67</f>
        <v>2.0475796541291387</v>
      </c>
      <c r="T33" s="21">
        <f>'Raw Data (NEAM)'!T33/'1 minus TOT (NEAM)'!T67</f>
        <v>4.1345087283474635</v>
      </c>
      <c r="U33" s="21">
        <f>'Raw Data (NEAM)'!U33/'1 minus TOT (NEAM)'!U67</f>
        <v>4.1994589378384948</v>
      </c>
      <c r="V33" s="21">
        <f>'Raw Data (NEAM)'!V33/'1 minus TOT (NEAM)'!V67</f>
        <v>4.2837773955523488</v>
      </c>
      <c r="W33" s="21">
        <f>'Raw Data (NEAM)'!W33/'1 minus TOT (NEAM)'!W67</f>
        <v>0</v>
      </c>
      <c r="X33" s="21">
        <f>'Raw Data (NEAM)'!X33/'1 minus TOT (NEAM)'!X67</f>
        <v>0</v>
      </c>
      <c r="Y33" s="21">
        <f>'Raw Data (NEAM)'!Y33/'1 minus TOT (NEAM)'!Y67</f>
        <v>0</v>
      </c>
      <c r="Z33" s="21">
        <f>'Raw Data (NEAM)'!Z33/'1 minus TOT (NEAM)'!Z67</f>
        <v>0</v>
      </c>
      <c r="AA33" s="21">
        <f>'Raw Data (NEAM)'!AA33/'1 minus TOT (NEAM)'!AA67</f>
        <v>0</v>
      </c>
      <c r="AB33" s="21">
        <f>'Raw Data (NEAM)'!AB33/'1 minus TOT (NEAM)'!AB67</f>
        <v>0</v>
      </c>
      <c r="AC33" s="21"/>
    </row>
    <row r="34" spans="1:29" s="22" customFormat="1">
      <c r="A34" s="20">
        <v>1972</v>
      </c>
      <c r="B34" s="21">
        <f t="shared" si="0"/>
        <v>33.218829857198017</v>
      </c>
      <c r="C34" s="21">
        <f>'Raw Data (NEAM)'!C34/'1 minus TOT (NEAM)'!C68</f>
        <v>0</v>
      </c>
      <c r="D34" s="21">
        <f>'Raw Data (NEAM)'!D34/'1 minus TOT (NEAM)'!D68</f>
        <v>0</v>
      </c>
      <c r="E34" s="21">
        <f>'Raw Data (NEAM)'!E34/'1 minus TOT (NEAM)'!E68</f>
        <v>0</v>
      </c>
      <c r="F34" s="21">
        <f>'Raw Data (NEAM)'!F34/'1 minus TOT (NEAM)'!F68</f>
        <v>0</v>
      </c>
      <c r="G34" s="21">
        <f>'Raw Data (NEAM)'!G34/'1 minus TOT (NEAM)'!G68</f>
        <v>0</v>
      </c>
      <c r="H34" s="21">
        <f t="shared" si="1"/>
        <v>0</v>
      </c>
      <c r="I34" s="21">
        <f>'Raw Data (NEAM)'!I34/'1 minus TOT (NEAM)'!I68</f>
        <v>0</v>
      </c>
      <c r="J34" s="21">
        <f>'Raw Data (NEAM)'!J34/'1 minus TOT (NEAM)'!J68</f>
        <v>0</v>
      </c>
      <c r="K34" s="21">
        <f>'Raw Data (NEAM)'!K34/'1 minus TOT (NEAM)'!K68</f>
        <v>0</v>
      </c>
      <c r="L34" s="21">
        <f>'Raw Data (NEAM)'!L34/'1 minus TOT (NEAM)'!L68</f>
        <v>0</v>
      </c>
      <c r="M34" s="21">
        <f>'Raw Data (NEAM)'!M34/'1 minus TOT (NEAM)'!M68</f>
        <v>0</v>
      </c>
      <c r="N34" s="21">
        <f>'Raw Data (NEAM)'!N34/'1 minus TOT (NEAM)'!N68</f>
        <v>0</v>
      </c>
      <c r="O34" s="21">
        <f>'Raw Data (NEAM)'!O34/'1 minus TOT (NEAM)'!O68</f>
        <v>0</v>
      </c>
      <c r="P34" s="21">
        <f>'Raw Data (NEAM)'!P34/'1 minus TOT (NEAM)'!P68</f>
        <v>4.033851323399138</v>
      </c>
      <c r="Q34" s="21">
        <f>'Raw Data (NEAM)'!Q34/'1 minus TOT (NEAM)'!Q68</f>
        <v>2.0250021404941458</v>
      </c>
      <c r="R34" s="21">
        <f>'Raw Data (NEAM)'!R34/'1 minus TOT (NEAM)'!R68</f>
        <v>4.0686219734050111</v>
      </c>
      <c r="S34" s="21">
        <f>'Raw Data (NEAM)'!S34/'1 minus TOT (NEAM)'!S68</f>
        <v>2.0489183070956614</v>
      </c>
      <c r="T34" s="21">
        <f>'Raw Data (NEAM)'!T34/'1 minus TOT (NEAM)'!T68</f>
        <v>6.2040070466202089</v>
      </c>
      <c r="U34" s="21">
        <f>'Raw Data (NEAM)'!U34/'1 minus TOT (NEAM)'!U68</f>
        <v>10.506080898410477</v>
      </c>
      <c r="V34" s="21">
        <f>'Raw Data (NEAM)'!V34/'1 minus TOT (NEAM)'!V68</f>
        <v>2.1447925491122501</v>
      </c>
      <c r="W34" s="21">
        <f>'Raw Data (NEAM)'!W34/'1 minus TOT (NEAM)'!W68</f>
        <v>2.1875556186611238</v>
      </c>
      <c r="X34" s="21">
        <f>'Raw Data (NEAM)'!X34/'1 minus TOT (NEAM)'!X68</f>
        <v>0</v>
      </c>
      <c r="Y34" s="21">
        <f>'Raw Data (NEAM)'!Y34/'1 minus TOT (NEAM)'!Y68</f>
        <v>0</v>
      </c>
      <c r="Z34" s="21">
        <f>'Raw Data (NEAM)'!Z34/'1 minus TOT (NEAM)'!Z68</f>
        <v>0</v>
      </c>
      <c r="AA34" s="21">
        <f>'Raw Data (NEAM)'!AA34/'1 minus TOT (NEAM)'!AA68</f>
        <v>0</v>
      </c>
      <c r="AB34" s="21">
        <f>'Raw Data (NEAM)'!AB34/'1 minus TOT (NEAM)'!AB68</f>
        <v>0</v>
      </c>
      <c r="AC34" s="21"/>
    </row>
    <row r="35" spans="1:29" s="22" customFormat="1">
      <c r="A35" s="20">
        <v>1973</v>
      </c>
      <c r="B35" s="21">
        <f t="shared" si="0"/>
        <v>37.668250803433594</v>
      </c>
      <c r="C35" s="21">
        <f>'Raw Data (NEAM)'!C35/'1 minus TOT (NEAM)'!C69</f>
        <v>0</v>
      </c>
      <c r="D35" s="21">
        <f>'Raw Data (NEAM)'!D35/'1 minus TOT (NEAM)'!D69</f>
        <v>0</v>
      </c>
      <c r="E35" s="21">
        <f>'Raw Data (NEAM)'!E35/'1 minus TOT (NEAM)'!E69</f>
        <v>0</v>
      </c>
      <c r="F35" s="21">
        <f>'Raw Data (NEAM)'!F35/'1 minus TOT (NEAM)'!F69</f>
        <v>0</v>
      </c>
      <c r="G35" s="21">
        <f>'Raw Data (NEAM)'!G35/'1 minus TOT (NEAM)'!G69</f>
        <v>0</v>
      </c>
      <c r="H35" s="21">
        <f t="shared" si="1"/>
        <v>0</v>
      </c>
      <c r="I35" s="21">
        <f>'Raw Data (NEAM)'!I35/'1 minus TOT (NEAM)'!I69</f>
        <v>0</v>
      </c>
      <c r="J35" s="21">
        <f>'Raw Data (NEAM)'!J35/'1 minus TOT (NEAM)'!J69</f>
        <v>1.0006534493801933</v>
      </c>
      <c r="K35" s="21">
        <f>'Raw Data (NEAM)'!K35/'1 minus TOT (NEAM)'!K69</f>
        <v>0</v>
      </c>
      <c r="L35" s="21">
        <f>'Raw Data (NEAM)'!L35/'1 minus TOT (NEAM)'!L69</f>
        <v>0</v>
      </c>
      <c r="M35" s="21">
        <f>'Raw Data (NEAM)'!M35/'1 minus TOT (NEAM)'!M69</f>
        <v>0</v>
      </c>
      <c r="N35" s="21">
        <f>'Raw Data (NEAM)'!N35/'1 minus TOT (NEAM)'!N69</f>
        <v>0</v>
      </c>
      <c r="O35" s="21">
        <f>'Raw Data (NEAM)'!O35/'1 minus TOT (NEAM)'!O69</f>
        <v>1.0058679736256273</v>
      </c>
      <c r="P35" s="21">
        <f>'Raw Data (NEAM)'!P35/'1 minus TOT (NEAM)'!P69</f>
        <v>1.0079521206062125</v>
      </c>
      <c r="Q35" s="21">
        <f>'Raw Data (NEAM)'!Q35/'1 minus TOT (NEAM)'!Q69</f>
        <v>4.0474330397596043</v>
      </c>
      <c r="R35" s="21">
        <f>'Raw Data (NEAM)'!R35/'1 minus TOT (NEAM)'!R69</f>
        <v>4.067749253066256</v>
      </c>
      <c r="S35" s="21">
        <f>'Raw Data (NEAM)'!S35/'1 minus TOT (NEAM)'!S69</f>
        <v>2.0479422474708127</v>
      </c>
      <c r="T35" s="21">
        <f>'Raw Data (NEAM)'!T35/'1 minus TOT (NEAM)'!T69</f>
        <v>7.2394684506376228</v>
      </c>
      <c r="U35" s="21">
        <f>'Raw Data (NEAM)'!U35/'1 minus TOT (NEAM)'!U69</f>
        <v>4.1976285233337149</v>
      </c>
      <c r="V35" s="21">
        <f>'Raw Data (NEAM)'!V35/'1 minus TOT (NEAM)'!V69</f>
        <v>7.5114150253327905</v>
      </c>
      <c r="W35" s="21">
        <f>'Raw Data (NEAM)'!W35/'1 minus TOT (NEAM)'!W69</f>
        <v>2.1852418835926515</v>
      </c>
      <c r="X35" s="21">
        <f>'Raw Data (NEAM)'!X35/'1 minus TOT (NEAM)'!X69</f>
        <v>3.3568988366281016</v>
      </c>
      <c r="Y35" s="21">
        <f>'Raw Data (NEAM)'!Y35/'1 minus TOT (NEAM)'!Y69</f>
        <v>0</v>
      </c>
      <c r="Z35" s="21">
        <f>'Raw Data (NEAM)'!Z35/'1 minus TOT (NEAM)'!Z69</f>
        <v>0</v>
      </c>
      <c r="AA35" s="21">
        <f>'Raw Data (NEAM)'!AA35/'1 minus TOT (NEAM)'!AA69</f>
        <v>0</v>
      </c>
      <c r="AB35" s="21">
        <f>'Raw Data (NEAM)'!AB35/'1 minus TOT (NEAM)'!AB69</f>
        <v>0</v>
      </c>
      <c r="AC35" s="21"/>
    </row>
    <row r="36" spans="1:29" s="22" customFormat="1">
      <c r="A36" s="20">
        <v>1974</v>
      </c>
      <c r="B36" s="21">
        <f t="shared" si="0"/>
        <v>30.572144035374009</v>
      </c>
      <c r="C36" s="21">
        <f>'Raw Data (NEAM)'!C36/'1 minus TOT (NEAM)'!C70</f>
        <v>0</v>
      </c>
      <c r="D36" s="21">
        <f>'Raw Data (NEAM)'!D36/'1 minus TOT (NEAM)'!D70</f>
        <v>0</v>
      </c>
      <c r="E36" s="21">
        <f>'Raw Data (NEAM)'!E36/'1 minus TOT (NEAM)'!E70</f>
        <v>0</v>
      </c>
      <c r="F36" s="21">
        <f>'Raw Data (NEAM)'!F36/'1 minus TOT (NEAM)'!F70</f>
        <v>0</v>
      </c>
      <c r="G36" s="21">
        <f>'Raw Data (NEAM)'!G36/'1 minus TOT (NEAM)'!G70</f>
        <v>0</v>
      </c>
      <c r="H36" s="21">
        <f t="shared" si="1"/>
        <v>0</v>
      </c>
      <c r="I36" s="21">
        <f>'Raw Data (NEAM)'!I36/'1 minus TOT (NEAM)'!I70</f>
        <v>0</v>
      </c>
      <c r="J36" s="21">
        <f>'Raw Data (NEAM)'!J36/'1 minus TOT (NEAM)'!J70</f>
        <v>0</v>
      </c>
      <c r="K36" s="21">
        <f>'Raw Data (NEAM)'!K36/'1 minus TOT (NEAM)'!K70</f>
        <v>0</v>
      </c>
      <c r="L36" s="21">
        <f>'Raw Data (NEAM)'!L36/'1 minus TOT (NEAM)'!L70</f>
        <v>0</v>
      </c>
      <c r="M36" s="21">
        <f>'Raw Data (NEAM)'!M36/'1 minus TOT (NEAM)'!M70</f>
        <v>0</v>
      </c>
      <c r="N36" s="21">
        <f>'Raw Data (NEAM)'!N36/'1 minus TOT (NEAM)'!N70</f>
        <v>0</v>
      </c>
      <c r="O36" s="21">
        <f>'Raw Data (NEAM)'!O36/'1 minus TOT (NEAM)'!O70</f>
        <v>0</v>
      </c>
      <c r="P36" s="21">
        <f>'Raw Data (NEAM)'!P36/'1 minus TOT (NEAM)'!P70</f>
        <v>1.0076088885431531</v>
      </c>
      <c r="Q36" s="21">
        <f>'Raw Data (NEAM)'!Q36/'1 minus TOT (NEAM)'!Q70</f>
        <v>2.0219262154489868</v>
      </c>
      <c r="R36" s="21">
        <f>'Raw Data (NEAM)'!R36/'1 minus TOT (NEAM)'!R70</f>
        <v>3.0485010070272209</v>
      </c>
      <c r="S36" s="21">
        <f>'Raw Data (NEAM)'!S36/'1 minus TOT (NEAM)'!S70</f>
        <v>4.0919450120435865</v>
      </c>
      <c r="T36" s="21">
        <f>'Raw Data (NEAM)'!T36/'1 minus TOT (NEAM)'!T70</f>
        <v>1.0327852454890056</v>
      </c>
      <c r="U36" s="21">
        <f>'Raw Data (NEAM)'!U36/'1 minus TOT (NEAM)'!U70</f>
        <v>6.2856026374509746</v>
      </c>
      <c r="V36" s="21">
        <f>'Raw Data (NEAM)'!V36/'1 minus TOT (NEAM)'!V70</f>
        <v>6.4273881675257849</v>
      </c>
      <c r="W36" s="21">
        <f>'Raw Data (NEAM)'!W36/'1 minus TOT (NEAM)'!W70</f>
        <v>3.2640190308133885</v>
      </c>
      <c r="X36" s="21">
        <f>'Raw Data (NEAM)'!X36/'1 minus TOT (NEAM)'!X70</f>
        <v>2.2246086387474024</v>
      </c>
      <c r="Y36" s="21">
        <f>'Raw Data (NEAM)'!Y36/'1 minus TOT (NEAM)'!Y70</f>
        <v>1.1677591922845088</v>
      </c>
      <c r="Z36" s="21">
        <f>'Raw Data (NEAM)'!Z36/'1 minus TOT (NEAM)'!Z70</f>
        <v>0</v>
      </c>
      <c r="AA36" s="21">
        <f>'Raw Data (NEAM)'!AA36/'1 minus TOT (NEAM)'!AA70</f>
        <v>0</v>
      </c>
      <c r="AB36" s="21">
        <f>'Raw Data (NEAM)'!AB36/'1 minus TOT (NEAM)'!AB70</f>
        <v>0</v>
      </c>
      <c r="AC36" s="21"/>
    </row>
    <row r="37" spans="1:29" s="22" customFormat="1">
      <c r="A37" s="20">
        <v>1975</v>
      </c>
      <c r="B37" s="21">
        <f t="shared" si="0"/>
        <v>25.02259814563287</v>
      </c>
      <c r="C37" s="21">
        <f>'Raw Data (NEAM)'!C37/'1 minus TOT (NEAM)'!C71</f>
        <v>0</v>
      </c>
      <c r="D37" s="21">
        <f>'Raw Data (NEAM)'!D37/'1 minus TOT (NEAM)'!D71</f>
        <v>0</v>
      </c>
      <c r="E37" s="21">
        <f>'Raw Data (NEAM)'!E37/'1 minus TOT (NEAM)'!E71</f>
        <v>0</v>
      </c>
      <c r="F37" s="21">
        <f>'Raw Data (NEAM)'!F37/'1 minus TOT (NEAM)'!F71</f>
        <v>0</v>
      </c>
      <c r="G37" s="21">
        <f>'Raw Data (NEAM)'!G37/'1 minus TOT (NEAM)'!G71</f>
        <v>0</v>
      </c>
      <c r="H37" s="21">
        <f t="shared" si="1"/>
        <v>0</v>
      </c>
      <c r="I37" s="21">
        <f>'Raw Data (NEAM)'!I37/'1 minus TOT (NEAM)'!I71</f>
        <v>0</v>
      </c>
      <c r="J37" s="21">
        <f>'Raw Data (NEAM)'!J37/'1 minus TOT (NEAM)'!J71</f>
        <v>0</v>
      </c>
      <c r="K37" s="21">
        <f>'Raw Data (NEAM)'!K37/'1 minus TOT (NEAM)'!K71</f>
        <v>0</v>
      </c>
      <c r="L37" s="21">
        <f>'Raw Data (NEAM)'!L37/'1 minus TOT (NEAM)'!L71</f>
        <v>0</v>
      </c>
      <c r="M37" s="21">
        <f>'Raw Data (NEAM)'!M37/'1 minus TOT (NEAM)'!M71</f>
        <v>0</v>
      </c>
      <c r="N37" s="21">
        <f>'Raw Data (NEAM)'!N37/'1 minus TOT (NEAM)'!N71</f>
        <v>0</v>
      </c>
      <c r="O37" s="21">
        <f>'Raw Data (NEAM)'!O37/'1 minus TOT (NEAM)'!O71</f>
        <v>1.0051297276873035</v>
      </c>
      <c r="P37" s="21">
        <f>'Raw Data (NEAM)'!P37/'1 minus TOT (NEAM)'!P71</f>
        <v>1.0072082113484775</v>
      </c>
      <c r="Q37" s="21">
        <f>'Raw Data (NEAM)'!Q37/'1 minus TOT (NEAM)'!Q71</f>
        <v>0</v>
      </c>
      <c r="R37" s="21">
        <f>'Raw Data (NEAM)'!R37/'1 minus TOT (NEAM)'!R71</f>
        <v>7.1082011751076326</v>
      </c>
      <c r="S37" s="21">
        <f>'Raw Data (NEAM)'!S37/'1 minus TOT (NEAM)'!S71</f>
        <v>3.0655531739776585</v>
      </c>
      <c r="T37" s="21">
        <f>'Raw Data (NEAM)'!T37/'1 minus TOT (NEAM)'!T71</f>
        <v>1.0315652220731824</v>
      </c>
      <c r="U37" s="21">
        <f>'Raw Data (NEAM)'!U37/'1 minus TOT (NEAM)'!U71</f>
        <v>6.2714016123105152</v>
      </c>
      <c r="V37" s="21">
        <f>'Raw Data (NEAM)'!V37/'1 minus TOT (NEAM)'!V71</f>
        <v>0</v>
      </c>
      <c r="W37" s="21">
        <f>'Raw Data (NEAM)'!W37/'1 minus TOT (NEAM)'!W71</f>
        <v>3.2578452159084907</v>
      </c>
      <c r="X37" s="21">
        <f>'Raw Data (NEAM)'!X37/'1 minus TOT (NEAM)'!X71</f>
        <v>1.1158568395065356</v>
      </c>
      <c r="Y37" s="21">
        <f>'Raw Data (NEAM)'!Y37/'1 minus TOT (NEAM)'!Y71</f>
        <v>1.1598369677130744</v>
      </c>
      <c r="Z37" s="21">
        <f>'Raw Data (NEAM)'!Z37/'1 minus TOT (NEAM)'!Z71</f>
        <v>0</v>
      </c>
      <c r="AA37" s="21">
        <f>'Raw Data (NEAM)'!AA37/'1 minus TOT (NEAM)'!AA71</f>
        <v>0</v>
      </c>
      <c r="AB37" s="21">
        <f>'Raw Data (NEAM)'!AB37/'1 minus TOT (NEAM)'!AB71</f>
        <v>0</v>
      </c>
      <c r="AC37" s="21"/>
    </row>
    <row r="38" spans="1:29" s="22" customFormat="1">
      <c r="A38" s="20">
        <v>1976</v>
      </c>
      <c r="B38" s="21">
        <f t="shared" si="0"/>
        <v>47.977526181924738</v>
      </c>
      <c r="C38" s="21">
        <f>'Raw Data (NEAM)'!C38/'1 minus TOT (NEAM)'!C72</f>
        <v>0</v>
      </c>
      <c r="D38" s="21">
        <f>'Raw Data (NEAM)'!D38/'1 minus TOT (NEAM)'!D72</f>
        <v>0</v>
      </c>
      <c r="E38" s="21">
        <f>'Raw Data (NEAM)'!E38/'1 minus TOT (NEAM)'!E72</f>
        <v>0</v>
      </c>
      <c r="F38" s="21">
        <f>'Raw Data (NEAM)'!F38/'1 minus TOT (NEAM)'!F72</f>
        <v>0</v>
      </c>
      <c r="G38" s="21">
        <f>'Raw Data (NEAM)'!G38/'1 minus TOT (NEAM)'!G72</f>
        <v>0</v>
      </c>
      <c r="H38" s="21">
        <f t="shared" si="1"/>
        <v>0</v>
      </c>
      <c r="I38" s="21">
        <f>'Raw Data (NEAM)'!I38/'1 minus TOT (NEAM)'!I72</f>
        <v>0</v>
      </c>
      <c r="J38" s="21">
        <f>'Raw Data (NEAM)'!J38/'1 minus TOT (NEAM)'!J72</f>
        <v>0</v>
      </c>
      <c r="K38" s="21">
        <f>'Raw Data (NEAM)'!K38/'1 minus TOT (NEAM)'!K72</f>
        <v>0</v>
      </c>
      <c r="L38" s="21">
        <f>'Raw Data (NEAM)'!L38/'1 minus TOT (NEAM)'!L72</f>
        <v>0</v>
      </c>
      <c r="M38" s="21">
        <f>'Raw Data (NEAM)'!M38/'1 minus TOT (NEAM)'!M72</f>
        <v>0</v>
      </c>
      <c r="N38" s="21">
        <f>'Raw Data (NEAM)'!N38/'1 minus TOT (NEAM)'!N72</f>
        <v>2.0075852936368932</v>
      </c>
      <c r="O38" s="21">
        <f>'Raw Data (NEAM)'!O38/'1 minus TOT (NEAM)'!O72</f>
        <v>0</v>
      </c>
      <c r="P38" s="21">
        <f>'Raw Data (NEAM)'!P38/'1 minus TOT (NEAM)'!P72</f>
        <v>2.0137809437919887</v>
      </c>
      <c r="Q38" s="21">
        <f>'Raw Data (NEAM)'!Q38/'1 minus TOT (NEAM)'!Q72</f>
        <v>1.010057212933259</v>
      </c>
      <c r="R38" s="21">
        <f>'Raw Data (NEAM)'!R38/'1 minus TOT (NEAM)'!R72</f>
        <v>5.0770600636181697</v>
      </c>
      <c r="S38" s="21">
        <f>'Raw Data (NEAM)'!S38/'1 minus TOT (NEAM)'!S72</f>
        <v>9.1942571402092117</v>
      </c>
      <c r="T38" s="21">
        <f>'Raw Data (NEAM)'!T38/'1 minus TOT (NEAM)'!T72</f>
        <v>9.2861436491461333</v>
      </c>
      <c r="U38" s="21">
        <f>'Raw Data (NEAM)'!U38/'1 minus TOT (NEAM)'!U72</f>
        <v>6.2726389401924516</v>
      </c>
      <c r="V38" s="21">
        <f>'Raw Data (NEAM)'!V38/'1 minus TOT (NEAM)'!V72</f>
        <v>7.4463346609770653</v>
      </c>
      <c r="W38" s="21">
        <f>'Raw Data (NEAM)'!W38/'1 minus TOT (NEAM)'!W72</f>
        <v>2.175839810034474</v>
      </c>
      <c r="X38" s="21">
        <f>'Raw Data (NEAM)'!X38/'1 minus TOT (NEAM)'!X72</f>
        <v>0</v>
      </c>
      <c r="Y38" s="21">
        <f>'Raw Data (NEAM)'!Y38/'1 minus TOT (NEAM)'!Y72</f>
        <v>3.4938284673850908</v>
      </c>
      <c r="Z38" s="21">
        <f>'Raw Data (NEAM)'!Z38/'1 minus TOT (NEAM)'!Z72</f>
        <v>0</v>
      </c>
      <c r="AA38" s="21">
        <f>'Raw Data (NEAM)'!AA38/'1 minus TOT (NEAM)'!AA72</f>
        <v>0</v>
      </c>
      <c r="AB38" s="21">
        <f>'Raw Data (NEAM)'!AB38/'1 minus TOT (NEAM)'!AB72</f>
        <v>0</v>
      </c>
      <c r="AC38" s="21"/>
    </row>
    <row r="39" spans="1:29" s="22" customFormat="1">
      <c r="A39" s="20">
        <v>1977</v>
      </c>
      <c r="B39" s="21">
        <f t="shared" si="0"/>
        <v>34.433106187113026</v>
      </c>
      <c r="C39" s="21">
        <f>'Raw Data (NEAM)'!C39/'1 minus TOT (NEAM)'!C73</f>
        <v>0</v>
      </c>
      <c r="D39" s="21">
        <f>'Raw Data (NEAM)'!D39/'1 minus TOT (NEAM)'!D73</f>
        <v>0</v>
      </c>
      <c r="E39" s="21">
        <f>'Raw Data (NEAM)'!E39/'1 minus TOT (NEAM)'!E73</f>
        <v>0</v>
      </c>
      <c r="F39" s="21">
        <f>'Raw Data (NEAM)'!F39/'1 minus TOT (NEAM)'!F73</f>
        <v>0</v>
      </c>
      <c r="G39" s="21">
        <f>'Raw Data (NEAM)'!G39/'1 minus TOT (NEAM)'!G73</f>
        <v>0</v>
      </c>
      <c r="H39" s="21">
        <f t="shared" si="1"/>
        <v>0</v>
      </c>
      <c r="I39" s="21">
        <f>'Raw Data (NEAM)'!I39/'1 minus TOT (NEAM)'!I73</f>
        <v>0</v>
      </c>
      <c r="J39" s="21">
        <f>'Raw Data (NEAM)'!J39/'1 minus TOT (NEAM)'!J73</f>
        <v>0</v>
      </c>
      <c r="K39" s="21">
        <f>'Raw Data (NEAM)'!K39/'1 minus TOT (NEAM)'!K73</f>
        <v>0</v>
      </c>
      <c r="L39" s="21">
        <f>'Raw Data (NEAM)'!L39/'1 minus TOT (NEAM)'!L73</f>
        <v>0</v>
      </c>
      <c r="M39" s="21">
        <f>'Raw Data (NEAM)'!M39/'1 minus TOT (NEAM)'!M73</f>
        <v>1.0031482725939405</v>
      </c>
      <c r="N39" s="21">
        <f>'Raw Data (NEAM)'!N39/'1 minus TOT (NEAM)'!N73</f>
        <v>1.0035975540194604</v>
      </c>
      <c r="O39" s="21">
        <f>'Raw Data (NEAM)'!O39/'1 minus TOT (NEAM)'!O73</f>
        <v>0</v>
      </c>
      <c r="P39" s="21">
        <f>'Raw Data (NEAM)'!P39/'1 minus TOT (NEAM)'!P73</f>
        <v>0</v>
      </c>
      <c r="Q39" s="21">
        <f>'Raw Data (NEAM)'!Q39/'1 minus TOT (NEAM)'!Q73</f>
        <v>2.0195281283428428</v>
      </c>
      <c r="R39" s="21">
        <f>'Raw Data (NEAM)'!R39/'1 minus TOT (NEAM)'!R73</f>
        <v>3.0443837476796358</v>
      </c>
      <c r="S39" s="21">
        <f>'Raw Data (NEAM)'!S39/'1 minus TOT (NEAM)'!S73</f>
        <v>4.0855728744516684</v>
      </c>
      <c r="T39" s="21">
        <f>'Raw Data (NEAM)'!T39/'1 minus TOT (NEAM)'!T73</f>
        <v>6.1877620241063918</v>
      </c>
      <c r="U39" s="21">
        <f>'Raw Data (NEAM)'!U39/'1 minus TOT (NEAM)'!U73</f>
        <v>6.264239959209748</v>
      </c>
      <c r="V39" s="21">
        <f>'Raw Data (NEAM)'!V39/'1 minus TOT (NEAM)'!V73</f>
        <v>5.3109058639765756</v>
      </c>
      <c r="W39" s="21">
        <f>'Raw Data (NEAM)'!W39/'1 minus TOT (NEAM)'!W73</f>
        <v>2.1733388948064416</v>
      </c>
      <c r="X39" s="21">
        <f>'Raw Data (NEAM)'!X39/'1 minus TOT (NEAM)'!X73</f>
        <v>3.340628867926323</v>
      </c>
      <c r="Y39" s="21">
        <f>'Raw Data (NEAM)'!Y39/'1 minus TOT (NEAM)'!Y73</f>
        <v>0</v>
      </c>
      <c r="Z39" s="21">
        <f>'Raw Data (NEAM)'!Z39/'1 minus TOT (NEAM)'!Z73</f>
        <v>0</v>
      </c>
      <c r="AA39" s="21">
        <f>'Raw Data (NEAM)'!AA39/'1 minus TOT (NEAM)'!AA73</f>
        <v>0</v>
      </c>
      <c r="AB39" s="21">
        <f>'Raw Data (NEAM)'!AB39/'1 minus TOT (NEAM)'!AB73</f>
        <v>0</v>
      </c>
      <c r="AC39" s="21"/>
    </row>
    <row r="40" spans="1:29" s="22" customFormat="1">
      <c r="A40" s="20">
        <v>1978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2" customFormat="1">
      <c r="A41" s="20">
        <v>1979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2" customFormat="1">
      <c r="A42" s="20">
        <v>1980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2" customFormat="1">
      <c r="A43" s="20">
        <v>1981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2" customFormat="1">
      <c r="A44" s="20">
        <v>1982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2" customFormat="1">
      <c r="A45" s="20">
        <v>1983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2" customFormat="1">
      <c r="A46" s="20">
        <v>1984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2" customFormat="1">
      <c r="A47" s="20">
        <v>1985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2" customFormat="1">
      <c r="A48" s="20">
        <v>1986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2" customFormat="1">
      <c r="A49" s="20">
        <v>1987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2" customFormat="1">
      <c r="A50" s="20">
        <v>1988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2" customFormat="1">
      <c r="A51" s="20">
        <v>1989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2" customFormat="1">
      <c r="A52" s="20">
        <v>1990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2" customFormat="1" ht="12" customHeight="1">
      <c r="A53" s="20">
        <v>1991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>
      <c r="A54" s="19">
        <f t="shared" ref="A54:A59" si="2">A53+1</f>
        <v>1992</v>
      </c>
      <c r="B54" s="21">
        <f t="shared" ref="B54:B67" si="3">SUM(H54:AC54)</f>
        <v>30.230647768607074</v>
      </c>
      <c r="C54" s="21">
        <f>'Raw Data (NEAM)'!C54/'1 minus TOT (NEAM)'!C88</f>
        <v>0</v>
      </c>
      <c r="D54" s="21">
        <f>'Raw Data (NEAM)'!D54/'1 minus TOT (NEAM)'!D88</f>
        <v>0</v>
      </c>
      <c r="E54" s="21">
        <f>'Raw Data (NEAM)'!E54/'1 minus TOT (NEAM)'!E88</f>
        <v>0</v>
      </c>
      <c r="F54" s="21">
        <f>'Raw Data (NEAM)'!F54/'1 minus TOT (NEAM)'!F88</f>
        <v>0</v>
      </c>
      <c r="G54" s="21">
        <f>'Raw Data (NEAM)'!G54/'1 minus TOT (NEAM)'!G88</f>
        <v>0</v>
      </c>
      <c r="H54" s="21">
        <f t="shared" ref="H54:H67" si="4">SUM(C54:G54)</f>
        <v>0</v>
      </c>
      <c r="I54" s="21">
        <f>'Raw Data (NEAM)'!I54/'1 minus TOT (NEAM)'!I88</f>
        <v>0</v>
      </c>
      <c r="J54" s="21">
        <f>'Raw Data (NEAM)'!J54/'1 minus TOT (NEAM)'!J88</f>
        <v>0</v>
      </c>
      <c r="K54" s="21">
        <f>'Raw Data (NEAM)'!K54/'1 minus TOT (NEAM)'!K88</f>
        <v>1.0018758859529246</v>
      </c>
      <c r="L54" s="21">
        <f>'Raw Data (NEAM)'!L54/'1 minus TOT (NEAM)'!L88</f>
        <v>0</v>
      </c>
      <c r="M54" s="21">
        <f>'Raw Data (NEAM)'!M54/'1 minus TOT (NEAM)'!M88</f>
        <v>0</v>
      </c>
      <c r="N54" s="21">
        <f>'Raw Data (NEAM)'!N54/'1 minus TOT (NEAM)'!N88</f>
        <v>0</v>
      </c>
      <c r="O54" s="21">
        <f>'Raw Data (NEAM)'!O54/'1 minus TOT (NEAM)'!O88</f>
        <v>1.0049123267717495</v>
      </c>
      <c r="P54" s="21">
        <f>'Raw Data (NEAM)'!P54/'1 minus TOT (NEAM)'!P88</f>
        <v>2.0121118464047991</v>
      </c>
      <c r="Q54" s="21">
        <f>'Raw Data (NEAM)'!Q54/'1 minus TOT (NEAM)'!Q88</f>
        <v>0</v>
      </c>
      <c r="R54" s="21">
        <f>'Raw Data (NEAM)'!R54/'1 minus TOT (NEAM)'!R88</f>
        <v>3.0331914485408333</v>
      </c>
      <c r="S54" s="21">
        <f>'Raw Data (NEAM)'!S54/'1 minus TOT (NEAM)'!S88</f>
        <v>2.0363654879364801</v>
      </c>
      <c r="T54" s="21">
        <f>'Raw Data (NEAM)'!T54/'1 minus TOT (NEAM)'!T88</f>
        <v>9.2207433924264972</v>
      </c>
      <c r="U54" s="21">
        <f>'Raw Data (NEAM)'!U54/'1 minus TOT (NEAM)'!U88</f>
        <v>1.0346787876266186</v>
      </c>
      <c r="V54" s="21">
        <f>'Raw Data (NEAM)'!V54/'1 minus TOT (NEAM)'!V88</f>
        <v>7.3708559571229335</v>
      </c>
      <c r="W54" s="21">
        <f>'Raw Data (NEAM)'!W54/'1 minus TOT (NEAM)'!W88</f>
        <v>1.0692521925273861</v>
      </c>
      <c r="X54" s="21">
        <f>'Raw Data (NEAM)'!X54/'1 minus TOT (NEAM)'!X88</f>
        <v>0</v>
      </c>
      <c r="Y54" s="21">
        <f>'Raw Data (NEAM)'!Y54/'1 minus TOT (NEAM)'!Y88</f>
        <v>1.17969113176707</v>
      </c>
      <c r="Z54" s="21">
        <f>'Raw Data (NEAM)'!Z54/'1 minus TOT (NEAM)'!Z88</f>
        <v>1.2669693115297853</v>
      </c>
      <c r="AA54" s="21">
        <f>'Raw Data (NEAM)'!AA54/'1 minus TOT (NEAM)'!AA88</f>
        <v>0</v>
      </c>
      <c r="AB54" s="21">
        <f>'Raw Data (NEAM)'!AB54/'1 minus TOT (NEAM)'!AB88</f>
        <v>0</v>
      </c>
      <c r="AC54">
        <v>0</v>
      </c>
    </row>
    <row r="55" spans="1:29">
      <c r="A55" s="19">
        <f t="shared" si="2"/>
        <v>1993</v>
      </c>
      <c r="B55" s="21">
        <f t="shared" si="3"/>
        <v>41.903690708501948</v>
      </c>
      <c r="C55" s="21">
        <f>'Raw Data (NEAM)'!C55/'1 minus TOT (NEAM)'!C89</f>
        <v>0</v>
      </c>
      <c r="D55" s="21">
        <f>'Raw Data (NEAM)'!D55/'1 minus TOT (NEAM)'!D89</f>
        <v>0</v>
      </c>
      <c r="E55" s="21">
        <f>'Raw Data (NEAM)'!E55/'1 minus TOT (NEAM)'!E89</f>
        <v>0</v>
      </c>
      <c r="F55" s="21">
        <f>'Raw Data (NEAM)'!F55/'1 minus TOT (NEAM)'!F89</f>
        <v>0</v>
      </c>
      <c r="G55" s="21">
        <f>'Raw Data (NEAM)'!G55/'1 minus TOT (NEAM)'!G89</f>
        <v>0</v>
      </c>
      <c r="H55" s="21">
        <f t="shared" si="4"/>
        <v>0</v>
      </c>
      <c r="I55" s="21">
        <f>'Raw Data (NEAM)'!I55/'1 minus TOT (NEAM)'!I89</f>
        <v>0</v>
      </c>
      <c r="J55" s="21">
        <f>'Raw Data (NEAM)'!J55/'1 minus TOT (NEAM)'!J89</f>
        <v>0</v>
      </c>
      <c r="K55" s="21">
        <f>'Raw Data (NEAM)'!K55/'1 minus TOT (NEAM)'!K89</f>
        <v>0</v>
      </c>
      <c r="L55" s="21">
        <f>'Raw Data (NEAM)'!L55/'1 minus TOT (NEAM)'!L89</f>
        <v>0</v>
      </c>
      <c r="M55" s="21">
        <f>'Raw Data (NEAM)'!M55/'1 minus TOT (NEAM)'!M89</f>
        <v>0</v>
      </c>
      <c r="N55" s="21">
        <f>'Raw Data (NEAM)'!N55/'1 minus TOT (NEAM)'!N89</f>
        <v>0</v>
      </c>
      <c r="O55" s="21">
        <f>'Raw Data (NEAM)'!O55/'1 minus TOT (NEAM)'!O89</f>
        <v>2.0100498726549167</v>
      </c>
      <c r="P55" s="21">
        <f>'Raw Data (NEAM)'!P55/'1 minus TOT (NEAM)'!P89</f>
        <v>4.027103572146923</v>
      </c>
      <c r="Q55" s="21">
        <f>'Raw Data (NEAM)'!Q55/'1 minus TOT (NEAM)'!Q89</f>
        <v>0</v>
      </c>
      <c r="R55" s="21">
        <f>'Raw Data (NEAM)'!R55/'1 minus TOT (NEAM)'!R89</f>
        <v>2.0241227469030432</v>
      </c>
      <c r="S55" s="21">
        <f>'Raw Data (NEAM)'!S55/'1 minus TOT (NEAM)'!S89</f>
        <v>4.0709864682044987</v>
      </c>
      <c r="T55" s="21">
        <f>'Raw Data (NEAM)'!T55/'1 minus TOT (NEAM)'!T89</f>
        <v>7.1793884299026258</v>
      </c>
      <c r="U55" s="21">
        <f>'Raw Data (NEAM)'!U55/'1 minus TOT (NEAM)'!U89</f>
        <v>6.2174423102532064</v>
      </c>
      <c r="V55" s="21">
        <f>'Raw Data (NEAM)'!V55/'1 minus TOT (NEAM)'!V89</f>
        <v>4.2119894742297133</v>
      </c>
      <c r="W55" s="21">
        <f>'Raw Data (NEAM)'!W55/'1 minus TOT (NEAM)'!W89</f>
        <v>6.4423273345204413</v>
      </c>
      <c r="X55" s="21">
        <f>'Raw Data (NEAM)'!X55/'1 minus TOT (NEAM)'!X89</f>
        <v>3.3429594097737954</v>
      </c>
      <c r="Y55" s="21">
        <f>'Raw Data (NEAM)'!Y55/'1 minus TOT (NEAM)'!Y89</f>
        <v>1.1619829894184712</v>
      </c>
      <c r="Z55" s="21">
        <f>'Raw Data (NEAM)'!Z55/'1 minus TOT (NEAM)'!Z89</f>
        <v>1.2153381004943129</v>
      </c>
      <c r="AA55" s="21">
        <f>'Raw Data (NEAM)'!AA55/'1 minus TOT (NEAM)'!AA89</f>
        <v>0</v>
      </c>
      <c r="AB55" s="21">
        <f>'Raw Data (NEAM)'!AB55/'1 minus TOT (NEAM)'!AB89</f>
        <v>0</v>
      </c>
      <c r="AC55">
        <v>0</v>
      </c>
    </row>
    <row r="56" spans="1:29">
      <c r="A56" s="19">
        <f t="shared" si="2"/>
        <v>1994</v>
      </c>
      <c r="B56" s="21">
        <f t="shared" si="3"/>
        <v>30.279608785884552</v>
      </c>
      <c r="C56" s="21">
        <f>'Raw Data (NEAM)'!C56/'1 minus TOT (NEAM)'!C90</f>
        <v>0</v>
      </c>
      <c r="D56" s="21">
        <f>'Raw Data (NEAM)'!D56/'1 minus TOT (NEAM)'!D90</f>
        <v>0</v>
      </c>
      <c r="E56" s="21">
        <f>'Raw Data (NEAM)'!E56/'1 minus TOT (NEAM)'!E90</f>
        <v>0</v>
      </c>
      <c r="F56" s="21">
        <f>'Raw Data (NEAM)'!F56/'1 minus TOT (NEAM)'!F90</f>
        <v>0</v>
      </c>
      <c r="G56" s="21">
        <f>'Raw Data (NEAM)'!G56/'1 minus TOT (NEAM)'!G90</f>
        <v>0</v>
      </c>
      <c r="H56" s="21">
        <f t="shared" si="4"/>
        <v>0</v>
      </c>
      <c r="I56" s="21">
        <f>'Raw Data (NEAM)'!I56/'1 minus TOT (NEAM)'!I90</f>
        <v>0</v>
      </c>
      <c r="J56" s="21">
        <f>'Raw Data (NEAM)'!J56/'1 minus TOT (NEAM)'!J90</f>
        <v>0</v>
      </c>
      <c r="K56" s="21">
        <f>'Raw Data (NEAM)'!K56/'1 minus TOT (NEAM)'!K90</f>
        <v>0</v>
      </c>
      <c r="L56" s="21">
        <f>'Raw Data (NEAM)'!L56/'1 minus TOT (NEAM)'!L90</f>
        <v>0</v>
      </c>
      <c r="M56" s="21">
        <f>'Raw Data (NEAM)'!M56/'1 minus TOT (NEAM)'!M90</f>
        <v>0</v>
      </c>
      <c r="N56" s="21">
        <f>'Raw Data (NEAM)'!N56/'1 minus TOT (NEAM)'!N90</f>
        <v>0</v>
      </c>
      <c r="O56" s="21">
        <f>'Raw Data (NEAM)'!O56/'1 minus TOT (NEAM)'!O90</f>
        <v>2.0100205886067233</v>
      </c>
      <c r="P56" s="21">
        <f>'Raw Data (NEAM)'!P56/'1 minus TOT (NEAM)'!P90</f>
        <v>0</v>
      </c>
      <c r="Q56" s="21">
        <f>'Raw Data (NEAM)'!Q56/'1 minus TOT (NEAM)'!Q90</f>
        <v>3.0261564889995527</v>
      </c>
      <c r="R56" s="21">
        <f>'Raw Data (NEAM)'!R56/'1 minus TOT (NEAM)'!R90</f>
        <v>1.0121501107994979</v>
      </c>
      <c r="S56" s="21">
        <f>'Raw Data (NEAM)'!S56/'1 minus TOT (NEAM)'!S90</f>
        <v>3.0506888826405203</v>
      </c>
      <c r="T56" s="21">
        <f>'Raw Data (NEAM)'!T56/'1 minus TOT (NEAM)'!T90</f>
        <v>2.0495691909301077</v>
      </c>
      <c r="U56" s="21">
        <f>'Raw Data (NEAM)'!U56/'1 minus TOT (NEAM)'!U90</f>
        <v>6.2079221985016959</v>
      </c>
      <c r="V56" s="21">
        <f>'Raw Data (NEAM)'!V56/'1 minus TOT (NEAM)'!V90</f>
        <v>5.2625526533914577</v>
      </c>
      <c r="W56" s="21">
        <f>'Raw Data (NEAM)'!W56/'1 minus TOT (NEAM)'!W90</f>
        <v>4.2836545612024395</v>
      </c>
      <c r="X56" s="21">
        <f>'Raw Data (NEAM)'!X56/'1 minus TOT (NEAM)'!X90</f>
        <v>2.2225896618243377</v>
      </c>
      <c r="Y56" s="21">
        <f>'Raw Data (NEAM)'!Y56/'1 minus TOT (NEAM)'!Y90</f>
        <v>1.1543044489882255</v>
      </c>
      <c r="Z56" s="21">
        <f>'Raw Data (NEAM)'!Z56/'1 minus TOT (NEAM)'!Z90</f>
        <v>0</v>
      </c>
      <c r="AA56" s="21">
        <f>'Raw Data (NEAM)'!AA56/'1 minus TOT (NEAM)'!AA90</f>
        <v>0</v>
      </c>
      <c r="AB56" s="21">
        <f>'Raw Data (NEAM)'!AB56/'1 minus TOT (NEAM)'!AB90</f>
        <v>0</v>
      </c>
      <c r="AC56">
        <v>0</v>
      </c>
    </row>
    <row r="57" spans="1:29">
      <c r="A57" s="19">
        <f t="shared" si="2"/>
        <v>1995</v>
      </c>
      <c r="B57" s="21">
        <f t="shared" si="3"/>
        <v>35.341868015139099</v>
      </c>
      <c r="C57" s="21">
        <f>'Raw Data (NEAM)'!C57/'1 minus TOT (NEAM)'!C91</f>
        <v>0</v>
      </c>
      <c r="D57" s="21">
        <f>'Raw Data (NEAM)'!D57/'1 minus TOT (NEAM)'!D91</f>
        <v>0</v>
      </c>
      <c r="E57" s="21">
        <f>'Raw Data (NEAM)'!E57/'1 minus TOT (NEAM)'!E91</f>
        <v>0</v>
      </c>
      <c r="F57" s="21">
        <f>'Raw Data (NEAM)'!F57/'1 minus TOT (NEAM)'!F91</f>
        <v>0</v>
      </c>
      <c r="G57" s="21">
        <f>'Raw Data (NEAM)'!G57/'1 minus TOT (NEAM)'!G91</f>
        <v>0</v>
      </c>
      <c r="H57" s="21">
        <f t="shared" si="4"/>
        <v>0</v>
      </c>
      <c r="I57" s="21">
        <f>'Raw Data (NEAM)'!I57/'1 minus TOT (NEAM)'!I91</f>
        <v>0</v>
      </c>
      <c r="J57" s="21">
        <f>'Raw Data (NEAM)'!J57/'1 minus TOT (NEAM)'!J91</f>
        <v>0</v>
      </c>
      <c r="K57" s="21">
        <f>'Raw Data (NEAM)'!K57/'1 minus TOT (NEAM)'!K91</f>
        <v>0</v>
      </c>
      <c r="L57" s="21">
        <f>'Raw Data (NEAM)'!L57/'1 minus TOT (NEAM)'!L91</f>
        <v>0</v>
      </c>
      <c r="M57" s="21">
        <f>'Raw Data (NEAM)'!M57/'1 minus TOT (NEAM)'!M91</f>
        <v>0</v>
      </c>
      <c r="N57" s="21">
        <f>'Raw Data (NEAM)'!N57/'1 minus TOT (NEAM)'!N91</f>
        <v>3.0114470998273744</v>
      </c>
      <c r="O57" s="21">
        <f>'Raw Data (NEAM)'!O57/'1 minus TOT (NEAM)'!O91</f>
        <v>0</v>
      </c>
      <c r="P57" s="21">
        <f>'Raw Data (NEAM)'!P57/'1 minus TOT (NEAM)'!P91</f>
        <v>2.0133387282468682</v>
      </c>
      <c r="Q57" s="21">
        <f>'Raw Data (NEAM)'!Q57/'1 minus TOT (NEAM)'!Q91</f>
        <v>2.0175339843131175</v>
      </c>
      <c r="R57" s="21">
        <f>'Raw Data (NEAM)'!R57/'1 minus TOT (NEAM)'!R91</f>
        <v>1.0120346895154202</v>
      </c>
      <c r="S57" s="21">
        <f>'Raw Data (NEAM)'!S57/'1 minus TOT (NEAM)'!S91</f>
        <v>4.0668582501553869</v>
      </c>
      <c r="T57" s="21">
        <f>'Raw Data (NEAM)'!T57/'1 minus TOT (NEAM)'!T91</f>
        <v>5.1254432458495458</v>
      </c>
      <c r="U57" s="21">
        <f>'Raw Data (NEAM)'!U57/'1 minus TOT (NEAM)'!U91</f>
        <v>6.2033417611527808</v>
      </c>
      <c r="V57" s="21">
        <f>'Raw Data (NEAM)'!V57/'1 minus TOT (NEAM)'!V91</f>
        <v>3.1561843115011179</v>
      </c>
      <c r="W57" s="21">
        <f>'Raw Data (NEAM)'!W57/'1 minus TOT (NEAM)'!W91</f>
        <v>5.3534143957855358</v>
      </c>
      <c r="X57" s="21">
        <f>'Raw Data (NEAM)'!X57/'1 minus TOT (NEAM)'!X91</f>
        <v>2.2184357627927747</v>
      </c>
      <c r="Y57" s="21">
        <f>'Raw Data (NEAM)'!Y57/'1 minus TOT (NEAM)'!Y91</f>
        <v>1.1638357859991748</v>
      </c>
      <c r="Z57" s="21">
        <f>'Raw Data (NEAM)'!Z57/'1 minus TOT (NEAM)'!Z91</f>
        <v>0</v>
      </c>
      <c r="AA57" s="21">
        <f>'Raw Data (NEAM)'!AA57/'1 minus TOT (NEAM)'!AA91</f>
        <v>0</v>
      </c>
      <c r="AB57" s="21">
        <f>'Raw Data (NEAM)'!AB57/'1 minus TOT (NEAM)'!AB91</f>
        <v>0</v>
      </c>
      <c r="AC57">
        <v>0</v>
      </c>
    </row>
    <row r="58" spans="1:29">
      <c r="A58" s="19">
        <f t="shared" si="2"/>
        <v>1996</v>
      </c>
      <c r="B58" s="21">
        <f t="shared" si="3"/>
        <v>41.899582632583048</v>
      </c>
      <c r="C58" s="21">
        <f>'Raw Data (NEAM)'!C58/'1 minus TOT (NEAM)'!C92</f>
        <v>0</v>
      </c>
      <c r="D58" s="21">
        <f>'Raw Data (NEAM)'!D58/'1 minus TOT (NEAM)'!D92</f>
        <v>0</v>
      </c>
      <c r="E58" s="21">
        <f>'Raw Data (NEAM)'!E58/'1 minus TOT (NEAM)'!E92</f>
        <v>0</v>
      </c>
      <c r="F58" s="21">
        <f>'Raw Data (NEAM)'!F58/'1 minus TOT (NEAM)'!F92</f>
        <v>0</v>
      </c>
      <c r="G58" s="21">
        <f>'Raw Data (NEAM)'!G58/'1 minus TOT (NEAM)'!G92</f>
        <v>0</v>
      </c>
      <c r="H58" s="21">
        <f t="shared" si="4"/>
        <v>0</v>
      </c>
      <c r="I58" s="21">
        <f>'Raw Data (NEAM)'!I58/'1 minus TOT (NEAM)'!I92</f>
        <v>0</v>
      </c>
      <c r="J58" s="21">
        <f>'Raw Data (NEAM)'!J58/'1 minus TOT (NEAM)'!J92</f>
        <v>0</v>
      </c>
      <c r="K58" s="21">
        <f>'Raw Data (NEAM)'!K58/'1 minus TOT (NEAM)'!K92</f>
        <v>0</v>
      </c>
      <c r="L58" s="21">
        <f>'Raw Data (NEAM)'!L58/'1 minus TOT (NEAM)'!L92</f>
        <v>0</v>
      </c>
      <c r="M58" s="21">
        <f>'Raw Data (NEAM)'!M58/'1 minus TOT (NEAM)'!M92</f>
        <v>0</v>
      </c>
      <c r="N58" s="21">
        <f>'Raw Data (NEAM)'!N58/'1 minus TOT (NEAM)'!N92</f>
        <v>1.0032810340480436</v>
      </c>
      <c r="O58" s="21">
        <f>'Raw Data (NEAM)'!O58/'1 minus TOT (NEAM)'!O92</f>
        <v>2.0085313100608926</v>
      </c>
      <c r="P58" s="21">
        <f>'Raw Data (NEAM)'!P58/'1 minus TOT (NEAM)'!P92</f>
        <v>3.0177887758836981</v>
      </c>
      <c r="Q58" s="21">
        <f>'Raw Data (NEAM)'!Q58/'1 minus TOT (NEAM)'!Q92</f>
        <v>4.0329600868311797</v>
      </c>
      <c r="R58" s="21">
        <f>'Raw Data (NEAM)'!R58/'1 minus TOT (NEAM)'!R92</f>
        <v>1.0112642455128384</v>
      </c>
      <c r="S58" s="21">
        <f>'Raw Data (NEAM)'!S58/'1 minus TOT (NEAM)'!S92</f>
        <v>3.0487670237569837</v>
      </c>
      <c r="T58" s="21">
        <f>'Raw Data (NEAM)'!T58/'1 minus TOT (NEAM)'!T92</f>
        <v>3.0740824458298728</v>
      </c>
      <c r="U58" s="21">
        <f>'Raw Data (NEAM)'!U58/'1 minus TOT (NEAM)'!U92</f>
        <v>8.257593573181607</v>
      </c>
      <c r="V58" s="21">
        <f>'Raw Data (NEAM)'!V58/'1 minus TOT (NEAM)'!V92</f>
        <v>6.3045364139171181</v>
      </c>
      <c r="W58" s="21">
        <f>'Raw Data (NEAM)'!W58/'1 minus TOT (NEAM)'!W92</f>
        <v>3.2102832981651006</v>
      </c>
      <c r="X58" s="21">
        <f>'Raw Data (NEAM)'!X58/'1 minus TOT (NEAM)'!X92</f>
        <v>2.2128629114123939</v>
      </c>
      <c r="Y58" s="21">
        <f>'Raw Data (NEAM)'!Y58/'1 minus TOT (NEAM)'!Y92</f>
        <v>2.3177656585688315</v>
      </c>
      <c r="Z58" s="21">
        <f>'Raw Data (NEAM)'!Z58/'1 minus TOT (NEAM)'!Z92</f>
        <v>1.1874901029295328</v>
      </c>
      <c r="AA58" s="21">
        <f>'Raw Data (NEAM)'!AA58/'1 minus TOT (NEAM)'!AA92</f>
        <v>1.2123757524849501</v>
      </c>
      <c r="AB58" s="21">
        <f>'Raw Data (NEAM)'!AB58/'1 minus TOT (NEAM)'!AB92</f>
        <v>0</v>
      </c>
      <c r="AC58">
        <v>0</v>
      </c>
    </row>
    <row r="59" spans="1:29">
      <c r="A59" s="19">
        <f t="shared" si="2"/>
        <v>1997</v>
      </c>
      <c r="B59" s="21">
        <f t="shared" si="3"/>
        <v>49.605653283667884</v>
      </c>
      <c r="C59" s="21">
        <f>'Raw Data (NEAM)'!C59/'1 minus TOT (NEAM)'!C93</f>
        <v>0</v>
      </c>
      <c r="D59" s="21">
        <f>'Raw Data (NEAM)'!D59/'1 minus TOT (NEAM)'!D93</f>
        <v>0</v>
      </c>
      <c r="E59" s="21">
        <f>'Raw Data (NEAM)'!E59/'1 minus TOT (NEAM)'!E93</f>
        <v>0</v>
      </c>
      <c r="F59" s="21">
        <f>'Raw Data (NEAM)'!F59/'1 minus TOT (NEAM)'!F93</f>
        <v>0</v>
      </c>
      <c r="G59" s="21">
        <f>'Raw Data (NEAM)'!G59/'1 minus TOT (NEAM)'!G93</f>
        <v>0</v>
      </c>
      <c r="H59" s="21">
        <f t="shared" si="4"/>
        <v>0</v>
      </c>
      <c r="I59" s="21">
        <f>'Raw Data (NEAM)'!I59/'1 minus TOT (NEAM)'!I93</f>
        <v>0</v>
      </c>
      <c r="J59" s="21">
        <f>'Raw Data (NEAM)'!J59/'1 minus TOT (NEAM)'!J93</f>
        <v>0</v>
      </c>
      <c r="K59" s="21">
        <f>'Raw Data (NEAM)'!K59/'1 minus TOT (NEAM)'!K93</f>
        <v>0</v>
      </c>
      <c r="L59" s="21">
        <f>'Raw Data (NEAM)'!L59/'1 minus TOT (NEAM)'!L93</f>
        <v>0</v>
      </c>
      <c r="M59" s="21">
        <f>'Raw Data (NEAM)'!M59/'1 minus TOT (NEAM)'!M93</f>
        <v>1.0023407491983232</v>
      </c>
      <c r="N59" s="21">
        <f>'Raw Data (NEAM)'!N59/'1 minus TOT (NEAM)'!N93</f>
        <v>1.0026755639172282</v>
      </c>
      <c r="O59" s="21">
        <f>'Raw Data (NEAM)'!O59/'1 minus TOT (NEAM)'!O93</f>
        <v>0</v>
      </c>
      <c r="P59" s="21">
        <f>'Raw Data (NEAM)'!P59/'1 minus TOT (NEAM)'!P93</f>
        <v>1.0050161573256411</v>
      </c>
      <c r="Q59" s="21">
        <f>'Raw Data (NEAM)'!Q59/'1 minus TOT (NEAM)'!Q93</f>
        <v>6.0463251348211502</v>
      </c>
      <c r="R59" s="21">
        <f>'Raw Data (NEAM)'!R59/'1 minus TOT (NEAM)'!R93</f>
        <v>3.0320577158444841</v>
      </c>
      <c r="S59" s="21">
        <f>'Raw Data (NEAM)'!S59/'1 minus TOT (NEAM)'!S93</f>
        <v>6.0952657186393182</v>
      </c>
      <c r="T59" s="21">
        <f>'Raw Data (NEAM)'!T59/'1 minus TOT (NEAM)'!T93</f>
        <v>7.1673956548310942</v>
      </c>
      <c r="U59" s="21">
        <f>'Raw Data (NEAM)'!U59/'1 minus TOT (NEAM)'!U93</f>
        <v>4.1253805345609189</v>
      </c>
      <c r="V59" s="21">
        <f>'Raw Data (NEAM)'!V59/'1 minus TOT (NEAM)'!V93</f>
        <v>2.0978453266612545</v>
      </c>
      <c r="W59" s="21">
        <f>'Raw Data (NEAM)'!W59/'1 minus TOT (NEAM)'!W93</f>
        <v>4.2696138020423895</v>
      </c>
      <c r="X59" s="21">
        <f>'Raw Data (NEAM)'!X59/'1 minus TOT (NEAM)'!X93</f>
        <v>4.4085402387876487</v>
      </c>
      <c r="Y59" s="21">
        <f>'Raw Data (NEAM)'!Y59/'1 minus TOT (NEAM)'!Y93</f>
        <v>5.7909866172666007</v>
      </c>
      <c r="Z59" s="21">
        <f>'Raw Data (NEAM)'!Z59/'1 minus TOT (NEAM)'!Z93</f>
        <v>3.5622100697718273</v>
      </c>
      <c r="AA59" s="21">
        <f>'Raw Data (NEAM)'!AA59/'1 minus TOT (NEAM)'!AA93</f>
        <v>0</v>
      </c>
      <c r="AB59" s="21">
        <f>'Raw Data (NEAM)'!AB59/'1 minus TOT (NEAM)'!AB93</f>
        <v>0</v>
      </c>
      <c r="AC59">
        <v>0</v>
      </c>
    </row>
    <row r="60" spans="1:29">
      <c r="A60" s="19">
        <f>A59+1</f>
        <v>1998</v>
      </c>
      <c r="B60" s="21">
        <f t="shared" si="3"/>
        <v>27.260877807848104</v>
      </c>
      <c r="C60" s="21">
        <f>'Raw Data (NEAM)'!C60/'1 minus TOT (NEAM)'!C94</f>
        <v>0</v>
      </c>
      <c r="D60" s="21">
        <f>'Raw Data (NEAM)'!D60/'1 minus TOT (NEAM)'!D94</f>
        <v>0</v>
      </c>
      <c r="E60" s="21">
        <f>'Raw Data (NEAM)'!E60/'1 minus TOT (NEAM)'!E94</f>
        <v>0</v>
      </c>
      <c r="F60" s="21">
        <f>'Raw Data (NEAM)'!F60/'1 minus TOT (NEAM)'!F94</f>
        <v>0</v>
      </c>
      <c r="G60" s="21">
        <f>'Raw Data (NEAM)'!G60/'1 minus TOT (NEAM)'!G94</f>
        <v>0</v>
      </c>
      <c r="H60" s="21">
        <f t="shared" si="4"/>
        <v>0</v>
      </c>
      <c r="I60" s="21">
        <f>'Raw Data (NEAM)'!I60/'1 minus TOT (NEAM)'!I94</f>
        <v>0</v>
      </c>
      <c r="J60" s="21">
        <f>'Raw Data (NEAM)'!J60/'1 minus TOT (NEAM)'!J94</f>
        <v>0</v>
      </c>
      <c r="K60" s="21">
        <f>'Raw Data (NEAM)'!K60/'1 minus TOT (NEAM)'!K94</f>
        <v>0</v>
      </c>
      <c r="L60" s="21">
        <f>'Raw Data (NEAM)'!L60/'1 minus TOT (NEAM)'!L94</f>
        <v>0</v>
      </c>
      <c r="M60" s="21">
        <f>'Raw Data (NEAM)'!M60/'1 minus TOT (NEAM)'!M94</f>
        <v>0</v>
      </c>
      <c r="N60" s="21">
        <f>'Raw Data (NEAM)'!N60/'1 minus TOT (NEAM)'!N94</f>
        <v>1.0020082502803007</v>
      </c>
      <c r="O60" s="21">
        <f>'Raw Data (NEAM)'!O60/'1 minus TOT (NEAM)'!O94</f>
        <v>0</v>
      </c>
      <c r="P60" s="21">
        <f>'Raw Data (NEAM)'!P60/'1 minus TOT (NEAM)'!P94</f>
        <v>0</v>
      </c>
      <c r="Q60" s="21">
        <f>'Raw Data (NEAM)'!Q60/'1 minus TOT (NEAM)'!Q94</f>
        <v>0</v>
      </c>
      <c r="R60" s="21">
        <f>'Raw Data (NEAM)'!R60/'1 minus TOT (NEAM)'!R94</f>
        <v>2.0187065248211278</v>
      </c>
      <c r="S60" s="21">
        <f>'Raw Data (NEAM)'!S60/'1 minus TOT (NEAM)'!S94</f>
        <v>6.0796054220843097</v>
      </c>
      <c r="T60" s="21">
        <f>'Raw Data (NEAM)'!T60/'1 minus TOT (NEAM)'!T94</f>
        <v>3.055500637504132</v>
      </c>
      <c r="U60" s="21">
        <f>'Raw Data (NEAM)'!U60/'1 minus TOT (NEAM)'!U94</f>
        <v>4.1082834515059501</v>
      </c>
      <c r="V60" s="21">
        <f>'Raw Data (NEAM)'!V60/'1 minus TOT (NEAM)'!V94</f>
        <v>2.0831584249853079</v>
      </c>
      <c r="W60" s="21">
        <f>'Raw Data (NEAM)'!W60/'1 minus TOT (NEAM)'!W94</f>
        <v>4.2734471005152219</v>
      </c>
      <c r="X60" s="21">
        <f>'Raw Data (NEAM)'!X60/'1 minus TOT (NEAM)'!X94</f>
        <v>2.2756273348175542</v>
      </c>
      <c r="Y60" s="21">
        <f>'Raw Data (NEAM)'!Y60/'1 minus TOT (NEAM)'!Y94</f>
        <v>1.1604367715252537</v>
      </c>
      <c r="Z60" s="21">
        <f>'Raw Data (NEAM)'!Z60/'1 minus TOT (NEAM)'!Z94</f>
        <v>1.2041038898089429</v>
      </c>
      <c r="AA60" s="21">
        <f>'Raw Data (NEAM)'!AA60/'1 minus TOT (NEAM)'!AA94</f>
        <v>0</v>
      </c>
      <c r="AB60" s="21">
        <f>'Raw Data (NEAM)'!AB60/'1 minus TOT (NEAM)'!AB94</f>
        <v>0</v>
      </c>
    </row>
    <row r="61" spans="1:29">
      <c r="A61" s="19">
        <f t="shared" ref="A61:A67" si="5">A60+1</f>
        <v>1999</v>
      </c>
      <c r="B61" s="21">
        <f t="shared" si="3"/>
        <v>39.423805340115074</v>
      </c>
      <c r="C61" s="21">
        <f>'Raw Data (NEAM)'!C61/'1 minus TOT (NEAM)'!C95</f>
        <v>0</v>
      </c>
      <c r="D61" s="21">
        <f>'Raw Data (NEAM)'!D61/'1 minus TOT (NEAM)'!D95</f>
        <v>0</v>
      </c>
      <c r="E61" s="21">
        <f>'Raw Data (NEAM)'!E61/'1 minus TOT (NEAM)'!E95</f>
        <v>0</v>
      </c>
      <c r="F61" s="21">
        <f>'Raw Data (NEAM)'!F61/'1 minus TOT (NEAM)'!F95</f>
        <v>0</v>
      </c>
      <c r="G61" s="21">
        <f>'Raw Data (NEAM)'!G61/'1 minus TOT (NEAM)'!G95</f>
        <v>0</v>
      </c>
      <c r="H61" s="21">
        <f t="shared" si="4"/>
        <v>0</v>
      </c>
      <c r="I61" s="21">
        <f>'Raw Data (NEAM)'!I61/'1 minus TOT (NEAM)'!I95</f>
        <v>0</v>
      </c>
      <c r="J61" s="21">
        <f>'Raw Data (NEAM)'!J61/'1 minus TOT (NEAM)'!J95</f>
        <v>0</v>
      </c>
      <c r="K61" s="21">
        <f>'Raw Data (NEAM)'!K61/'1 minus TOT (NEAM)'!K95</f>
        <v>0</v>
      </c>
      <c r="L61" s="21">
        <f>'Raw Data (NEAM)'!L61/'1 minus TOT (NEAM)'!L95</f>
        <v>0</v>
      </c>
      <c r="M61" s="21">
        <f>'Raw Data (NEAM)'!M61/'1 minus TOT (NEAM)'!M95</f>
        <v>1.0018883676449684</v>
      </c>
      <c r="N61" s="21">
        <f>'Raw Data (NEAM)'!N61/'1 minus TOT (NEAM)'!N95</f>
        <v>0</v>
      </c>
      <c r="O61" s="21">
        <f>'Raw Data (NEAM)'!O61/'1 minus TOT (NEAM)'!O95</f>
        <v>2.004238908945208</v>
      </c>
      <c r="P61" s="21">
        <f>'Raw Data (NEAM)'!P61/'1 minus TOT (NEAM)'!P95</f>
        <v>3.0096768945860988</v>
      </c>
      <c r="Q61" s="21">
        <f>'Raw Data (NEAM)'!Q61/'1 minus TOT (NEAM)'!Q95</f>
        <v>5.0275470502956461</v>
      </c>
      <c r="R61" s="21">
        <f>'Raw Data (NEAM)'!R61/'1 minus TOT (NEAM)'!R95</f>
        <v>2.0179801577641396</v>
      </c>
      <c r="S61" s="21">
        <f>'Raw Data (NEAM)'!S61/'1 minus TOT (NEAM)'!S95</f>
        <v>2.026769905437324</v>
      </c>
      <c r="T61" s="21">
        <f>'Raw Data (NEAM)'!T61/'1 minus TOT (NEAM)'!T95</f>
        <v>6.111801637177587</v>
      </c>
      <c r="U61" s="21">
        <f>'Raw Data (NEAM)'!U61/'1 minus TOT (NEAM)'!U95</f>
        <v>3.0799632035214</v>
      </c>
      <c r="V61" s="21">
        <f>'Raw Data (NEAM)'!V61/'1 minus TOT (NEAM)'!V95</f>
        <v>5.2041313356710228</v>
      </c>
      <c r="W61" s="21">
        <f>'Raw Data (NEAM)'!W61/'1 minus TOT (NEAM)'!W95</f>
        <v>6.4077116944756165</v>
      </c>
      <c r="X61" s="21">
        <f>'Raw Data (NEAM)'!X61/'1 minus TOT (NEAM)'!X95</f>
        <v>1.1378704624474656</v>
      </c>
      <c r="Y61" s="21">
        <f>'Raw Data (NEAM)'!Y61/'1 minus TOT (NEAM)'!Y95</f>
        <v>1.1631682518858641</v>
      </c>
      <c r="Z61" s="21">
        <f>'Raw Data (NEAM)'!Z61/'1 minus TOT (NEAM)'!Z95</f>
        <v>1.2310574702627337</v>
      </c>
      <c r="AA61" s="21">
        <f>'Raw Data (NEAM)'!AA61/'1 minus TOT (NEAM)'!AA95</f>
        <v>0</v>
      </c>
      <c r="AB61" s="21">
        <f>'Raw Data (NEAM)'!AB61/'1 minus TOT (NEAM)'!AB95</f>
        <v>0</v>
      </c>
    </row>
    <row r="62" spans="1:29">
      <c r="A62" s="19">
        <f t="shared" si="5"/>
        <v>2000</v>
      </c>
      <c r="B62" s="21">
        <f t="shared" si="3"/>
        <v>34.037075237988688</v>
      </c>
      <c r="C62" s="21">
        <f>'Raw Data (NEAM)'!C62/'1 minus TOT (NEAM)'!C96</f>
        <v>0</v>
      </c>
      <c r="D62" s="21">
        <f>'Raw Data (NEAM)'!D62/'1 minus TOT (NEAM)'!D96</f>
        <v>0</v>
      </c>
      <c r="E62" s="21">
        <f>'Raw Data (NEAM)'!E62/'1 minus TOT (NEAM)'!E96</f>
        <v>0</v>
      </c>
      <c r="F62" s="21">
        <f>'Raw Data (NEAM)'!F62/'1 minus TOT (NEAM)'!F96</f>
        <v>0</v>
      </c>
      <c r="G62" s="21">
        <f>'Raw Data (NEAM)'!G62/'1 minus TOT (NEAM)'!G96</f>
        <v>0</v>
      </c>
      <c r="H62" s="21">
        <f t="shared" si="4"/>
        <v>0</v>
      </c>
      <c r="I62" s="21">
        <f>'Raw Data (NEAM)'!I62/'1 minus TOT (NEAM)'!I96</f>
        <v>0</v>
      </c>
      <c r="J62" s="21">
        <f>'Raw Data (NEAM)'!J62/'1 minus TOT (NEAM)'!J96</f>
        <v>0</v>
      </c>
      <c r="K62" s="21">
        <f>'Raw Data (NEAM)'!K62/'1 minus TOT (NEAM)'!K96</f>
        <v>0</v>
      </c>
      <c r="L62" s="21">
        <f>'Raw Data (NEAM)'!L62/'1 minus TOT (NEAM)'!L96</f>
        <v>0</v>
      </c>
      <c r="M62" s="21">
        <f>'Raw Data (NEAM)'!M62/'1 minus TOT (NEAM)'!M96</f>
        <v>0</v>
      </c>
      <c r="N62" s="21">
        <f>'Raw Data (NEAM)'!N62/'1 minus TOT (NEAM)'!N96</f>
        <v>0</v>
      </c>
      <c r="O62" s="21">
        <f>'Raw Data (NEAM)'!O62/'1 minus TOT (NEAM)'!O96</f>
        <v>1.0020312414305443</v>
      </c>
      <c r="P62" s="21">
        <f>'Raw Data (NEAM)'!P62/'1 minus TOT (NEAM)'!P96</f>
        <v>2.0060690898486175</v>
      </c>
      <c r="Q62" s="21">
        <f>'Raw Data (NEAM)'!Q62/'1 minus TOT (NEAM)'!Q96</f>
        <v>1.0051899696048632</v>
      </c>
      <c r="R62" s="21">
        <f>'Raw Data (NEAM)'!R62/'1 minus TOT (NEAM)'!R96</f>
        <v>5.041617686844508</v>
      </c>
      <c r="S62" s="21">
        <f>'Raw Data (NEAM)'!S62/'1 minus TOT (NEAM)'!S96</f>
        <v>4.0547149503704425</v>
      </c>
      <c r="T62" s="21">
        <f>'Raw Data (NEAM)'!T62/'1 minus TOT (NEAM)'!T96</f>
        <v>5.0898111476989563</v>
      </c>
      <c r="U62" s="21">
        <f>'Raw Data (NEAM)'!U62/'1 minus TOT (NEAM)'!U96</f>
        <v>7.1823599994725669</v>
      </c>
      <c r="V62" s="21">
        <f>'Raw Data (NEAM)'!V62/'1 minus TOT (NEAM)'!V96</f>
        <v>3.1166597959521205</v>
      </c>
      <c r="W62" s="21">
        <f>'Raw Data (NEAM)'!W62/'1 minus TOT (NEAM)'!W96</f>
        <v>2.1299857752489331</v>
      </c>
      <c r="X62" s="21">
        <f>'Raw Data (NEAM)'!X62/'1 minus TOT (NEAM)'!X96</f>
        <v>2.2556424581005587</v>
      </c>
      <c r="Y62" s="21">
        <f>'Raw Data (NEAM)'!Y62/'1 minus TOT (NEAM)'!Y96</f>
        <v>1.1529931234165762</v>
      </c>
      <c r="Z62" s="21">
        <f>'Raw Data (NEAM)'!Z62/'1 minus TOT (NEAM)'!Z96</f>
        <v>0</v>
      </c>
      <c r="AA62" s="21">
        <f>'Raw Data (NEAM)'!AA62/'1 minus TOT (NEAM)'!AA96</f>
        <v>0</v>
      </c>
      <c r="AB62" s="21">
        <f>'Raw Data (NEAM)'!AB62/'1 minus TOT (NEAM)'!AB96</f>
        <v>0</v>
      </c>
    </row>
    <row r="63" spans="1:29">
      <c r="A63" s="19">
        <f t="shared" si="5"/>
        <v>2001</v>
      </c>
      <c r="B63" s="21">
        <f t="shared" si="3"/>
        <v>32.218523821084368</v>
      </c>
      <c r="C63" s="21">
        <f>'Raw Data (NEAM)'!C63/'1 minus TOT (NEAM)'!C97</f>
        <v>0</v>
      </c>
      <c r="D63" s="21">
        <f>'Raw Data (NEAM)'!D63/'1 minus TOT (NEAM)'!D97</f>
        <v>0</v>
      </c>
      <c r="E63" s="21">
        <f>'Raw Data (NEAM)'!E63/'1 minus TOT (NEAM)'!E97</f>
        <v>0</v>
      </c>
      <c r="F63" s="21">
        <f>'Raw Data (NEAM)'!F63/'1 minus TOT (NEAM)'!F97</f>
        <v>0</v>
      </c>
      <c r="G63" s="21">
        <f>'Raw Data (NEAM)'!G63/'1 minus TOT (NEAM)'!G97</f>
        <v>0</v>
      </c>
      <c r="H63" s="21">
        <f t="shared" si="4"/>
        <v>0</v>
      </c>
      <c r="I63" s="21">
        <f>'Raw Data (NEAM)'!I63/'1 minus TOT (NEAM)'!I97</f>
        <v>0</v>
      </c>
      <c r="J63" s="21">
        <f>'Raw Data (NEAM)'!J63/'1 minus TOT (NEAM)'!J97</f>
        <v>0</v>
      </c>
      <c r="K63" s="21">
        <f>'Raw Data (NEAM)'!K63/'1 minus TOT (NEAM)'!K97</f>
        <v>0</v>
      </c>
      <c r="L63" s="21">
        <f>'Raw Data (NEAM)'!L63/'1 minus TOT (NEAM)'!L97</f>
        <v>0</v>
      </c>
      <c r="M63" s="21">
        <f>'Raw Data (NEAM)'!M63/'1 minus TOT (NEAM)'!M97</f>
        <v>0</v>
      </c>
      <c r="N63" s="21">
        <f>'Raw Data (NEAM)'!N63/'1 minus TOT (NEAM)'!N97</f>
        <v>1.0018223516329277</v>
      </c>
      <c r="O63" s="21">
        <f>'Raw Data (NEAM)'!O63/'1 minus TOT (NEAM)'!O97</f>
        <v>1.0020560244386767</v>
      </c>
      <c r="P63" s="21">
        <f>'Raw Data (NEAM)'!P63/'1 minus TOT (NEAM)'!P97</f>
        <v>0</v>
      </c>
      <c r="Q63" s="21">
        <f>'Raw Data (NEAM)'!Q63/'1 minus TOT (NEAM)'!Q97</f>
        <v>1.004931936948906</v>
      </c>
      <c r="R63" s="21">
        <f>'Raw Data (NEAM)'!R63/'1 minus TOT (NEAM)'!R97</f>
        <v>4.032000284631458</v>
      </c>
      <c r="S63" s="21">
        <f>'Raw Data (NEAM)'!S63/'1 minus TOT (NEAM)'!S97</f>
        <v>3.041661452948111</v>
      </c>
      <c r="T63" s="21">
        <f>'Raw Data (NEAM)'!T63/'1 minus TOT (NEAM)'!T97</f>
        <v>4.0717379959353561</v>
      </c>
      <c r="U63" s="21">
        <f>'Raw Data (NEAM)'!U63/'1 minus TOT (NEAM)'!U97</f>
        <v>5.1266133564178711</v>
      </c>
      <c r="V63" s="21">
        <f>'Raw Data (NEAM)'!V63/'1 minus TOT (NEAM)'!V97</f>
        <v>4.156460259953322</v>
      </c>
      <c r="W63" s="21">
        <f>'Raw Data (NEAM)'!W63/'1 minus TOT (NEAM)'!W97</f>
        <v>5.3063980380591689</v>
      </c>
      <c r="X63" s="21">
        <f>'Raw Data (NEAM)'!X63/'1 minus TOT (NEAM)'!X97</f>
        <v>1.1198275971997296</v>
      </c>
      <c r="Y63" s="21">
        <f>'Raw Data (NEAM)'!Y63/'1 minus TOT (NEAM)'!Y97</f>
        <v>1.1469222559496584</v>
      </c>
      <c r="Z63" s="21">
        <f>'Raw Data (NEAM)'!Z63/'1 minus TOT (NEAM)'!Z97</f>
        <v>1.2080922669691814</v>
      </c>
      <c r="AA63" s="21">
        <f>'Raw Data (NEAM)'!AA63/'1 minus TOT (NEAM)'!AA97</f>
        <v>0</v>
      </c>
      <c r="AB63" s="21">
        <f>'Raw Data (NEAM)'!AB63/'1 minus TOT (NEAM)'!AB97</f>
        <v>0</v>
      </c>
    </row>
    <row r="64" spans="1:29">
      <c r="A64" s="19">
        <f t="shared" si="5"/>
        <v>2002</v>
      </c>
      <c r="B64" s="21">
        <f t="shared" si="3"/>
        <v>30.259090809666422</v>
      </c>
      <c r="C64" s="21">
        <f>'Raw Data (NEAM)'!C64/'1 minus TOT (NEAM)'!C98</f>
        <v>0</v>
      </c>
      <c r="D64" s="21">
        <f>'Raw Data (NEAM)'!D64/'1 minus TOT (NEAM)'!D98</f>
        <v>0</v>
      </c>
      <c r="E64" s="21">
        <f>'Raw Data (NEAM)'!E64/'1 minus TOT (NEAM)'!E98</f>
        <v>0</v>
      </c>
      <c r="F64" s="21">
        <f>'Raw Data (NEAM)'!F64/'1 minus TOT (NEAM)'!F98</f>
        <v>0</v>
      </c>
      <c r="G64" s="21">
        <f>'Raw Data (NEAM)'!G64/'1 minus TOT (NEAM)'!G98</f>
        <v>0</v>
      </c>
      <c r="H64" s="21">
        <f t="shared" si="4"/>
        <v>0</v>
      </c>
      <c r="I64" s="21">
        <f>'Raw Data (NEAM)'!I64/'1 minus TOT (NEAM)'!I98</f>
        <v>0</v>
      </c>
      <c r="J64" s="21">
        <f>'Raw Data (NEAM)'!J64/'1 minus TOT (NEAM)'!J98</f>
        <v>0</v>
      </c>
      <c r="K64" s="21">
        <f>'Raw Data (NEAM)'!K64/'1 minus TOT (NEAM)'!K98</f>
        <v>0</v>
      </c>
      <c r="L64" s="21">
        <f>'Raw Data (NEAM)'!L64/'1 minus TOT (NEAM)'!L98</f>
        <v>0</v>
      </c>
      <c r="M64" s="21">
        <f>'Raw Data (NEAM)'!M64/'1 minus TOT (NEAM)'!M98</f>
        <v>0</v>
      </c>
      <c r="N64" s="21">
        <f>'Raw Data (NEAM)'!N64/'1 minus TOT (NEAM)'!N98</f>
        <v>0</v>
      </c>
      <c r="O64" s="21">
        <f>'Raw Data (NEAM)'!O64/'1 minus TOT (NEAM)'!O98</f>
        <v>0</v>
      </c>
      <c r="P64" s="21">
        <f>'Raw Data (NEAM)'!P64/'1 minus TOT (NEAM)'!P98</f>
        <v>1.0029567006368711</v>
      </c>
      <c r="Q64" s="21">
        <f>'Raw Data (NEAM)'!Q64/'1 minus TOT (NEAM)'!Q98</f>
        <v>4.0184014501805105</v>
      </c>
      <c r="R64" s="21">
        <f>'Raw Data (NEAM)'!R64/'1 minus TOT (NEAM)'!R98</f>
        <v>4.030991434841491</v>
      </c>
      <c r="S64" s="21">
        <f>'Raw Data (NEAM)'!S64/'1 minus TOT (NEAM)'!S98</f>
        <v>4.0541822318716845</v>
      </c>
      <c r="T64" s="21">
        <f>'Raw Data (NEAM)'!T64/'1 minus TOT (NEAM)'!T98</f>
        <v>5.0911100694615765</v>
      </c>
      <c r="U64" s="21">
        <f>'Raw Data (NEAM)'!U64/'1 minus TOT (NEAM)'!U98</f>
        <v>1.0256524435821182</v>
      </c>
      <c r="V64" s="21">
        <f>'Raw Data (NEAM)'!V64/'1 minus TOT (NEAM)'!V98</f>
        <v>1.0379951669974972</v>
      </c>
      <c r="W64" s="21">
        <f>'Raw Data (NEAM)'!W64/'1 minus TOT (NEAM)'!W98</f>
        <v>3.1765891368193633</v>
      </c>
      <c r="X64" s="21">
        <f>'Raw Data (NEAM)'!X64/'1 minus TOT (NEAM)'!X98</f>
        <v>3.3360416940288706</v>
      </c>
      <c r="Y64" s="21">
        <f>'Raw Data (NEAM)'!Y64/'1 minus TOT (NEAM)'!Y98</f>
        <v>2.2815091540153141</v>
      </c>
      <c r="Z64" s="21">
        <f>'Raw Data (NEAM)'!Z64/'1 minus TOT (NEAM)'!Z98</f>
        <v>1.2036613272311212</v>
      </c>
      <c r="AA64" s="21">
        <f>'Raw Data (NEAM)'!AA64/'1 minus TOT (NEAM)'!AA98</f>
        <v>0</v>
      </c>
      <c r="AB64" s="21">
        <f>'Raw Data (NEAM)'!AB64/'1 minus TOT (NEAM)'!AB98</f>
        <v>0</v>
      </c>
    </row>
    <row r="65" spans="1:28">
      <c r="A65" s="19">
        <f t="shared" si="5"/>
        <v>2003</v>
      </c>
      <c r="B65" s="21">
        <f t="shared" si="3"/>
        <v>39.989233878707253</v>
      </c>
      <c r="C65" s="21">
        <f>'Raw Data (NEAM)'!C65/'1 minus TOT (NEAM)'!C99</f>
        <v>0</v>
      </c>
      <c r="D65" s="21">
        <f>'Raw Data (NEAM)'!D65/'1 minus TOT (NEAM)'!D99</f>
        <v>0</v>
      </c>
      <c r="E65" s="21">
        <f>'Raw Data (NEAM)'!E65/'1 minus TOT (NEAM)'!E99</f>
        <v>0</v>
      </c>
      <c r="F65" s="21">
        <f>'Raw Data (NEAM)'!F65/'1 minus TOT (NEAM)'!F99</f>
        <v>0</v>
      </c>
      <c r="G65" s="21">
        <f>'Raw Data (NEAM)'!G65/'1 minus TOT (NEAM)'!G99</f>
        <v>0</v>
      </c>
      <c r="H65" s="21">
        <f t="shared" si="4"/>
        <v>0</v>
      </c>
      <c r="I65" s="21">
        <f>'Raw Data (NEAM)'!I65/'1 minus TOT (NEAM)'!I99</f>
        <v>0</v>
      </c>
      <c r="J65" s="21">
        <f>'Raw Data (NEAM)'!J65/'1 minus TOT (NEAM)'!J99</f>
        <v>0</v>
      </c>
      <c r="K65" s="21">
        <f>'Raw Data (NEAM)'!K65/'1 minus TOT (NEAM)'!K99</f>
        <v>0</v>
      </c>
      <c r="L65" s="21">
        <f>'Raw Data (NEAM)'!L65/'1 minus TOT (NEAM)'!L99</f>
        <v>0</v>
      </c>
      <c r="M65" s="21">
        <f>'Raw Data (NEAM)'!M65/'1 minus TOT (NEAM)'!M99</f>
        <v>0</v>
      </c>
      <c r="N65" s="21">
        <f>'Raw Data (NEAM)'!N65/'1 minus TOT (NEAM)'!N99</f>
        <v>0</v>
      </c>
      <c r="O65" s="21">
        <f>'Raw Data (NEAM)'!O65/'1 minus TOT (NEAM)'!O99</f>
        <v>0</v>
      </c>
      <c r="P65" s="21">
        <f>'Raw Data (NEAM)'!P65/'1 minus TOT (NEAM)'!P99</f>
        <v>0</v>
      </c>
      <c r="Q65" s="21">
        <f>'Raw Data (NEAM)'!Q65/'1 minus TOT (NEAM)'!Q99</f>
        <v>2.0089905748712584</v>
      </c>
      <c r="R65" s="21">
        <f>'Raw Data (NEAM)'!R65/'1 minus TOT (NEAM)'!R99</f>
        <v>4.0311867961746861</v>
      </c>
      <c r="S65" s="21">
        <f>'Raw Data (NEAM)'!S65/'1 minus TOT (NEAM)'!S99</f>
        <v>4.0530533740915802</v>
      </c>
      <c r="T65" s="21">
        <f>'Raw Data (NEAM)'!T65/'1 minus TOT (NEAM)'!T99</f>
        <v>6.1094203777005909</v>
      </c>
      <c r="U65" s="21">
        <f>'Raw Data (NEAM)'!U65/'1 minus TOT (NEAM)'!U99</f>
        <v>4.1020670482139634</v>
      </c>
      <c r="V65" s="21">
        <f>'Raw Data (NEAM)'!V65/'1 minus TOT (NEAM)'!V99</f>
        <v>6.2243244821906281</v>
      </c>
      <c r="W65" s="21">
        <f>'Raw Data (NEAM)'!W65/'1 minus TOT (NEAM)'!W99</f>
        <v>5.2911787717646437</v>
      </c>
      <c r="X65" s="21">
        <f>'Raw Data (NEAM)'!X65/'1 minus TOT (NEAM)'!X99</f>
        <v>1.1047728217749457</v>
      </c>
      <c r="Y65" s="21">
        <f>'Raw Data (NEAM)'!Y65/'1 minus TOT (NEAM)'!Y99</f>
        <v>2.2687479394385126</v>
      </c>
      <c r="Z65" s="21">
        <f>'Raw Data (NEAM)'!Z65/'1 minus TOT (NEAM)'!Z99</f>
        <v>3.551811207147713</v>
      </c>
      <c r="AA65" s="21">
        <f>'Raw Data (NEAM)'!AA65/'1 minus TOT (NEAM)'!AA99</f>
        <v>1.243680485338726</v>
      </c>
      <c r="AB65" s="21">
        <f>'Raw Data (NEAM)'!AB65/'1 minus TOT (NEAM)'!AB99</f>
        <v>0</v>
      </c>
    </row>
    <row r="66" spans="1:28">
      <c r="A66" s="19">
        <f t="shared" si="5"/>
        <v>2004</v>
      </c>
      <c r="B66" s="21">
        <f t="shared" si="3"/>
        <v>50.586869714643711</v>
      </c>
      <c r="C66" s="21">
        <f>'Raw Data (NEAM)'!C66/'1 minus TOT (NEAM)'!C100</f>
        <v>0</v>
      </c>
      <c r="D66" s="21">
        <f>'Raw Data (NEAM)'!D66/'1 minus TOT (NEAM)'!D100</f>
        <v>0</v>
      </c>
      <c r="E66" s="21">
        <f>'Raw Data (NEAM)'!E66/'1 minus TOT (NEAM)'!E100</f>
        <v>0</v>
      </c>
      <c r="F66" s="21">
        <f>'Raw Data (NEAM)'!F66/'1 minus TOT (NEAM)'!F100</f>
        <v>0</v>
      </c>
      <c r="G66" s="21">
        <f>'Raw Data (NEAM)'!G66/'1 minus TOT (NEAM)'!G100</f>
        <v>0</v>
      </c>
      <c r="H66" s="21">
        <f t="shared" si="4"/>
        <v>0</v>
      </c>
      <c r="I66" s="21">
        <f>'Raw Data (NEAM)'!I66/'1 minus TOT (NEAM)'!I100</f>
        <v>0</v>
      </c>
      <c r="J66" s="21">
        <f>'Raw Data (NEAM)'!J66/'1 minus TOT (NEAM)'!J100</f>
        <v>0</v>
      </c>
      <c r="K66" s="21">
        <f>'Raw Data (NEAM)'!K66/'1 minus TOT (NEAM)'!K100</f>
        <v>0</v>
      </c>
      <c r="L66" s="21">
        <f>'Raw Data (NEAM)'!L66/'1 minus TOT (NEAM)'!L100</f>
        <v>3.0032374438829632</v>
      </c>
      <c r="M66" s="21">
        <f>'Raw Data (NEAM)'!M66/'1 minus TOT (NEAM)'!M100</f>
        <v>0</v>
      </c>
      <c r="N66" s="21">
        <f>'Raw Data (NEAM)'!N66/'1 minus TOT (NEAM)'!N100</f>
        <v>2.0036213698392586</v>
      </c>
      <c r="O66" s="21">
        <f>'Raw Data (NEAM)'!O66/'1 minus TOT (NEAM)'!O100</f>
        <v>5.0100536226587025</v>
      </c>
      <c r="P66" s="21">
        <f>'Raw Data (NEAM)'!P66/'1 minus TOT (NEAM)'!P100</f>
        <v>2.00495229382686</v>
      </c>
      <c r="Q66" s="21">
        <f>'Raw Data (NEAM)'!Q66/'1 minus TOT (NEAM)'!Q100</f>
        <v>6.0245825605515808</v>
      </c>
      <c r="R66" s="21">
        <f>'Raw Data (NEAM)'!R66/'1 minus TOT (NEAM)'!R100</f>
        <v>0</v>
      </c>
      <c r="S66" s="21">
        <f>'Raw Data (NEAM)'!S66/'1 minus TOT (NEAM)'!S100</f>
        <v>3.0370984396717127</v>
      </c>
      <c r="T66" s="21">
        <f>'Raw Data (NEAM)'!T66/'1 minus TOT (NEAM)'!T100</f>
        <v>6.1112399578734449</v>
      </c>
      <c r="U66" s="21">
        <f>'Raw Data (NEAM)'!U66/'1 minus TOT (NEAM)'!U100</f>
        <v>5.1235238450670435</v>
      </c>
      <c r="V66" s="21">
        <f>'Raw Data (NEAM)'!V66/'1 minus TOT (NEAM)'!V100</f>
        <v>4.1443541225493545</v>
      </c>
      <c r="W66" s="21">
        <f>'Raw Data (NEAM)'!W66/'1 minus TOT (NEAM)'!W100</f>
        <v>7.3858544261525978</v>
      </c>
      <c r="X66" s="21">
        <f>'Raw Data (NEAM)'!X66/'1 minus TOT (NEAM)'!X100</f>
        <v>4.3870775008535334</v>
      </c>
      <c r="Y66" s="21">
        <f>'Raw Data (NEAM)'!Y66/'1 minus TOT (NEAM)'!Y100</f>
        <v>1.1273108894923454</v>
      </c>
      <c r="Z66" s="21">
        <f>'Raw Data (NEAM)'!Z66/'1 minus TOT (NEAM)'!Z100</f>
        <v>0</v>
      </c>
      <c r="AA66" s="21">
        <f>'Raw Data (NEAM)'!AA66/'1 minus TOT (NEAM)'!AA100</f>
        <v>1.2239632422243167</v>
      </c>
      <c r="AB66" s="21">
        <f>'Raw Data (NEAM)'!AB66/'1 minus TOT (NEAM)'!AB100</f>
        <v>0</v>
      </c>
    </row>
    <row r="67" spans="1:28">
      <c r="A67" s="19">
        <f t="shared" si="5"/>
        <v>2005</v>
      </c>
      <c r="B67" s="21">
        <f t="shared" si="3"/>
        <v>34.050522186810682</v>
      </c>
      <c r="C67" s="21">
        <f>'Raw Data (NEAM)'!C67/'1 minus TOT (NEAM)'!C101</f>
        <v>0</v>
      </c>
      <c r="D67" s="21">
        <f>'Raw Data (NEAM)'!D67/'1 minus TOT (NEAM)'!D101</f>
        <v>0</v>
      </c>
      <c r="E67" s="21">
        <f>'Raw Data (NEAM)'!E67/'1 minus TOT (NEAM)'!E101</f>
        <v>0</v>
      </c>
      <c r="F67" s="21">
        <f>'Raw Data (NEAM)'!F67/'1 minus TOT (NEAM)'!F101</f>
        <v>0</v>
      </c>
      <c r="G67" s="21">
        <f>'Raw Data (NEAM)'!G67/'1 minus TOT (NEAM)'!G101</f>
        <v>0</v>
      </c>
      <c r="H67" s="21">
        <f t="shared" si="4"/>
        <v>0</v>
      </c>
      <c r="I67" s="21">
        <f>'Raw Data (NEAM)'!I67/'1 minus TOT (NEAM)'!I101</f>
        <v>0</v>
      </c>
      <c r="J67" s="21">
        <f>'Raw Data (NEAM)'!J67/'1 minus TOT (NEAM)'!J101</f>
        <v>0</v>
      </c>
      <c r="K67" s="21">
        <f>'Raw Data (NEAM)'!K67/'1 minus TOT (NEAM)'!K101</f>
        <v>0</v>
      </c>
      <c r="L67" s="21">
        <f>'Raw Data (NEAM)'!L67/'1 minus TOT (NEAM)'!L101</f>
        <v>0</v>
      </c>
      <c r="M67" s="21">
        <f>'Raw Data (NEAM)'!M67/'1 minus TOT (NEAM)'!M101</f>
        <v>0</v>
      </c>
      <c r="N67" s="21">
        <f>'Raw Data (NEAM)'!N67/'1 minus TOT (NEAM)'!N101</f>
        <v>0</v>
      </c>
      <c r="O67" s="21">
        <f>'Raw Data (NEAM)'!O67/'1 minus TOT (NEAM)'!O101</f>
        <v>0</v>
      </c>
      <c r="P67" s="21">
        <f>'Raw Data (NEAM)'!P67/'1 minus TOT (NEAM)'!P101</f>
        <v>2.00490004595023</v>
      </c>
      <c r="Q67" s="21">
        <f>'Raw Data (NEAM)'!Q67/'1 minus TOT (NEAM)'!Q101</f>
        <v>2.0080048124868677</v>
      </c>
      <c r="R67" s="21">
        <f>'Raw Data (NEAM)'!R67/'1 minus TOT (NEAM)'!R101</f>
        <v>4.0289551677399693</v>
      </c>
      <c r="S67" s="21">
        <f>'Raw Data (NEAM)'!S67/'1 minus TOT (NEAM)'!S101</f>
        <v>5.059666236304432</v>
      </c>
      <c r="T67" s="21">
        <f>'Raw Data (NEAM)'!T67/'1 minus TOT (NEAM)'!T101</f>
        <v>2.0386653529025365</v>
      </c>
      <c r="U67" s="21">
        <f>'Raw Data (NEAM)'!U67/'1 minus TOT (NEAM)'!U101</f>
        <v>6.1489589722069793</v>
      </c>
      <c r="V67" s="21">
        <f>'Raw Data (NEAM)'!V67/'1 minus TOT (NEAM)'!V101</f>
        <v>4.1411706544073343</v>
      </c>
      <c r="W67" s="21">
        <f>'Raw Data (NEAM)'!W67/'1 minus TOT (NEAM)'!W101</f>
        <v>4.2187722727114343</v>
      </c>
      <c r="X67" s="21">
        <f>'Raw Data (NEAM)'!X67/'1 minus TOT (NEAM)'!X101</f>
        <v>3.2781491663027</v>
      </c>
      <c r="Y67" s="21">
        <f>'Raw Data (NEAM)'!Y67/'1 minus TOT (NEAM)'!Y101</f>
        <v>1.123279505798201</v>
      </c>
      <c r="Z67" s="21">
        <f>'Raw Data (NEAM)'!Z67/'1 minus TOT (NEAM)'!Z101</f>
        <v>0</v>
      </c>
      <c r="AA67" s="21">
        <f>'Raw Data (NEAM)'!AA67/'1 minus TOT (NEAM)'!AA101</f>
        <v>0</v>
      </c>
      <c r="AB67" s="21">
        <f>'Raw Data (NEAM)'!AB67/'1 minus TOT (NEAM)'!AB101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Raw Data (EAM)</vt:lpstr>
      <vt:lpstr>1 minus TOT (EAM)</vt:lpstr>
      <vt:lpstr>Raw Adj (EAM)</vt:lpstr>
      <vt:lpstr>Raw Data (EAF)</vt:lpstr>
      <vt:lpstr>1 minus TOT (EAF)</vt:lpstr>
      <vt:lpstr>Raw Adj (EAF)</vt:lpstr>
      <vt:lpstr>Raw Data (NEAM)</vt:lpstr>
      <vt:lpstr>1 minus TOT (NEAM)</vt:lpstr>
      <vt:lpstr>Raw Adj (NEAM)</vt:lpstr>
      <vt:lpstr>Raw Data (NEAF)</vt:lpstr>
      <vt:lpstr>1 minus TOT (NEAF)</vt:lpstr>
      <vt:lpstr>Raw Adj (NEAF)</vt:lpstr>
      <vt:lpstr>Population (EAM)</vt:lpstr>
      <vt:lpstr>Population (EAF)</vt:lpstr>
      <vt:lpstr>Population (NEAM)</vt:lpstr>
      <vt:lpstr>Population (NEAF)</vt:lpstr>
      <vt:lpstr>Mortality by birth year (EAM)</vt:lpstr>
      <vt:lpstr>Mortality by birth year (EAF)</vt:lpstr>
      <vt:lpstr>Mortality by birth year (NEAM)</vt:lpstr>
      <vt:lpstr>Mortality by birth year (NEAF)</vt:lpstr>
      <vt:lpstr>Decades (EA)</vt:lpstr>
      <vt:lpstr>Decades (NEA)</vt:lpstr>
      <vt:lpstr>Mortality Chart (EA)</vt:lpstr>
      <vt:lpstr>Mortality Chart (NEA)</vt:lpstr>
      <vt:lpstr>Early (EA)</vt:lpstr>
      <vt:lpstr>Early (NEA)</vt:lpstr>
      <vt:lpstr>Middle (EA)</vt:lpstr>
      <vt:lpstr>Middle (NEA)</vt:lpstr>
      <vt:lpstr>Late (EA)</vt:lpstr>
      <vt:lpstr>Late (NEA)</vt:lpstr>
      <vt:lpstr>0.5-3 (EA)</vt:lpstr>
      <vt:lpstr>0.5-3 (NEA)</vt:lpstr>
      <vt:lpstr>7.5-17.5 (EA)</vt:lpstr>
      <vt:lpstr>7.5-17.5 (NEA)</vt:lpstr>
      <vt:lpstr>22.5-42.5 (EA)</vt:lpstr>
      <vt:lpstr>22.5-42.5 (NEA)</vt:lpstr>
      <vt:lpstr>52.5-72.5 (EA)</vt:lpstr>
      <vt:lpstr>52.5-72.5 (NEA)</vt:lpstr>
      <vt:lpstr>82.5-102.5 (EA)</vt:lpstr>
      <vt:lpstr>82.5-102.5 (NEA)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Causes</dc:title>
  <dc:creator>MIT CEHS</dc:creator>
  <cp:lastModifiedBy>Ameya</cp:lastModifiedBy>
  <dcterms:created xsi:type="dcterms:W3CDTF">2002-07-23T15:02:54Z</dcterms:created>
  <dcterms:modified xsi:type="dcterms:W3CDTF">2021-09-03T17:46:12Z</dcterms:modified>
</cp:coreProperties>
</file>